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<sst xmlns="http://schemas.openxmlformats.org/spreadsheetml/2006/main" count="237" uniqueCount="178">
  <si>
    <t xml:space="preserve">KÖLTSÉGVETÉS </t>
  </si>
  <si>
    <t>Alapilletmény</t>
  </si>
  <si>
    <t>Kötelező pótlék</t>
  </si>
  <si>
    <t>Teljes m.időben fogl. Rendsz. sz.j</t>
  </si>
  <si>
    <t>Részm.fogl.rendszeres szem.jutt.</t>
  </si>
  <si>
    <t>RENDSZERES SZEMÉLYI JUTT.</t>
  </si>
  <si>
    <t>Kerkieg.</t>
  </si>
  <si>
    <t>Kompenz.</t>
  </si>
  <si>
    <t>Min.kerkieg</t>
  </si>
  <si>
    <t>Teljes m.i.fogl.mvégz.hez kapcs.jutt.ö</t>
  </si>
  <si>
    <t>Részm.mv.k.jutt.</t>
  </si>
  <si>
    <t>kompenz</t>
  </si>
  <si>
    <t>Munkavégzéshez kapcs. Jutt.összes</t>
  </si>
  <si>
    <t>Jubileumi jutalom</t>
  </si>
  <si>
    <t>40-5 hó</t>
  </si>
  <si>
    <t>Telj.m.i.fogl.saj.jutt.összesen:</t>
  </si>
  <si>
    <t>Foglalkoztatottak sajátos jutt.összes:</t>
  </si>
  <si>
    <t>Közlek.ktg.tér.</t>
  </si>
  <si>
    <t>Telj.mi.szem.kapcs.ktg.tér összes:</t>
  </si>
  <si>
    <t>Szem.kapcs.ktg.tér.és hj.összesen:</t>
  </si>
  <si>
    <t>Teljes mi.nem rendsz.jutt.össz:</t>
  </si>
  <si>
    <t>Részmi. Nem rendsz.jutt.össz.:</t>
  </si>
  <si>
    <t>NEM RENDSZ.SZEM.JUTT.ÖSSZ:</t>
  </si>
  <si>
    <t>Áll.ba nem.t.megbiz.díj</t>
  </si>
  <si>
    <t>KÜLSŐ SZEM.JUTT.ÖSSZES:</t>
  </si>
  <si>
    <t>Munkaadó terhelő járulékok</t>
  </si>
  <si>
    <t>Szoc.hj.adó</t>
  </si>
  <si>
    <t>Munkaadót terhelő jár. Összes:</t>
  </si>
  <si>
    <t>DOLOGI KIADÁSOK</t>
  </si>
  <si>
    <t>Gyógyszer</t>
  </si>
  <si>
    <t>Vegyszer</t>
  </si>
  <si>
    <t>Irodaszer,nyomtatv.</t>
  </si>
  <si>
    <t>Könyv</t>
  </si>
  <si>
    <t>folyóirat</t>
  </si>
  <si>
    <t>Egyéb info hordozó</t>
  </si>
  <si>
    <t>tüzelőanyag</t>
  </si>
  <si>
    <t>hajtó, kenőanyag</t>
  </si>
  <si>
    <t>szakmai anyag</t>
  </si>
  <si>
    <t>Kisértékű tá.eszköz</t>
  </si>
  <si>
    <t>szám.tech.eszk.anyag</t>
  </si>
  <si>
    <t>Munkaruha</t>
  </si>
  <si>
    <t>Egyéb anyag</t>
  </si>
  <si>
    <t>Egyéb készlet</t>
  </si>
  <si>
    <t>karbant.anyag</t>
  </si>
  <si>
    <t>tisztítószer</t>
  </si>
  <si>
    <t>KÉSZLETBESZERZÉS ÖSSZESEN:</t>
  </si>
  <si>
    <t>Nem adatátv.távk.</t>
  </si>
  <si>
    <t>Adatátv.távk.díj</t>
  </si>
  <si>
    <t>Egyéb komm.szolg.</t>
  </si>
  <si>
    <t>Vásárolt élelmezés</t>
  </si>
  <si>
    <t>Bérleti és lízingdíj</t>
  </si>
  <si>
    <t>Szállítási szolg.</t>
  </si>
  <si>
    <t>Gázenergia</t>
  </si>
  <si>
    <t>Villany</t>
  </si>
  <si>
    <t>Víz</t>
  </si>
  <si>
    <t>Karbantartás,javítás</t>
  </si>
  <si>
    <t>Egyéb üzem.fennt.szolg.</t>
  </si>
  <si>
    <t>Pénzüi.szolg.</t>
  </si>
  <si>
    <t>SZOLGÁLTATÁSOK ÖSSZESEN:</t>
  </si>
  <si>
    <t>Vás.term.szolg ÁFA</t>
  </si>
  <si>
    <t>Belf.kiküldetés</t>
  </si>
  <si>
    <t>Egyéb különf.dologi</t>
  </si>
  <si>
    <t>KÜLÖNF.DOLOGI ÖSSZESEN:</t>
  </si>
  <si>
    <t>Díjak, egyéb befiz.,</t>
  </si>
  <si>
    <t>SZEMÉLYI JUTTATÁSOK ÖSSZESEN:</t>
  </si>
  <si>
    <t>Rendszeres:</t>
  </si>
  <si>
    <t>Nem rendszeres:</t>
  </si>
  <si>
    <t>Külső személyi:</t>
  </si>
  <si>
    <t>összes:</t>
  </si>
  <si>
    <t>DOLOGI MINDÖSSZESEN:</t>
  </si>
  <si>
    <t>készlet</t>
  </si>
  <si>
    <t>szolgáltatás</t>
  </si>
  <si>
    <t>különf.dologi</t>
  </si>
  <si>
    <t>egyéb folyó</t>
  </si>
  <si>
    <t>ÖSSZES KIADÁS</t>
  </si>
  <si>
    <t>Személyi juttatások</t>
  </si>
  <si>
    <t>m.adót terh. Járulékok</t>
  </si>
  <si>
    <t>dologi kiadáok</t>
  </si>
  <si>
    <t>BEVÉTELEK</t>
  </si>
  <si>
    <t>ÖSSZESÍTŐ KIMUTATÁS</t>
  </si>
  <si>
    <t>SZEMÉLYI JUTTATÁSOK</t>
  </si>
  <si>
    <t>JÁRULÉKOK</t>
  </si>
  <si>
    <t>BEVÉTELEK:</t>
  </si>
  <si>
    <t>KIADÁS - BEVÉTEL:</t>
  </si>
  <si>
    <t>ÖNKOR.PE.ÁTADÁS</t>
  </si>
  <si>
    <t>NORMATÍVA(finansz):</t>
  </si>
  <si>
    <t>KIADÁSOK ÖSSZESEN</t>
  </si>
  <si>
    <t>Óvoda</t>
  </si>
  <si>
    <t>Sofőrök</t>
  </si>
  <si>
    <t>Iskola</t>
  </si>
  <si>
    <t>Önkorm.</t>
  </si>
  <si>
    <t>Közcélú</t>
  </si>
  <si>
    <t>ÖSSZES</t>
  </si>
  <si>
    <t>2012.XII.</t>
  </si>
  <si>
    <t>2013. 11 hó</t>
  </si>
  <si>
    <t>2013. 11.hó</t>
  </si>
  <si>
    <t>Részm.i.fogl.mvégz.hez kapcs.jutt.össz</t>
  </si>
  <si>
    <t>Ida</t>
  </si>
  <si>
    <t>Művház</t>
  </si>
  <si>
    <t>könyvtár</t>
  </si>
  <si>
    <t>Fizetendő ÁFA /ingyenes étkezés</t>
  </si>
  <si>
    <t>EGYÉB FOLYÓ ÖSSZESEN:</t>
  </si>
  <si>
    <t>Vásárolt közszolgáltatások</t>
  </si>
  <si>
    <t>Rendsz.szoc.seg.</t>
  </si>
  <si>
    <t>Norm.lakásfennt.tám.</t>
  </si>
  <si>
    <t>Egyéb lakás fennt.</t>
  </si>
  <si>
    <t>Pénzb.átmeneti segély</t>
  </si>
  <si>
    <t>Pénzb. Temetési seg.</t>
  </si>
  <si>
    <t>Rendsz. Gyv.pénzbeni</t>
  </si>
  <si>
    <t>egyéb önk.rend.megáll.j.</t>
  </si>
  <si>
    <t>Felnőtt átmeneti seg.</t>
  </si>
  <si>
    <t>Közgyógy</t>
  </si>
  <si>
    <t>ÖSSZESEN:</t>
  </si>
  <si>
    <t>Felújítás</t>
  </si>
  <si>
    <t>Kazánprogram</t>
  </si>
  <si>
    <t>TETT</t>
  </si>
  <si>
    <t>Működési támogatások</t>
  </si>
  <si>
    <t>finansz</t>
  </si>
  <si>
    <t>ovi</t>
  </si>
  <si>
    <t>közös hivata</t>
  </si>
  <si>
    <t>Műk.c.pe.átad.háztart.</t>
  </si>
  <si>
    <t>Műk.c.pe.átad.Non.foci</t>
  </si>
  <si>
    <t>Hagyomány</t>
  </si>
  <si>
    <t>isk.alap</t>
  </si>
  <si>
    <t>egyéb szerv</t>
  </si>
  <si>
    <t>Támogatások</t>
  </si>
  <si>
    <t>Kazán program</t>
  </si>
  <si>
    <t>2 fő közcélú 12 hón át</t>
  </si>
  <si>
    <t>működésre</t>
  </si>
  <si>
    <t>felhalmozásra</t>
  </si>
  <si>
    <t>Kazán program-felújításra II.részlet</t>
  </si>
  <si>
    <t>Térítési díj</t>
  </si>
  <si>
    <t>Bérleti díj</t>
  </si>
  <si>
    <t>földbér</t>
  </si>
  <si>
    <t>Re-Com</t>
  </si>
  <si>
    <t>Mezőföld</t>
  </si>
  <si>
    <t>Kötbér, kártérítés</t>
  </si>
  <si>
    <t>NYBA</t>
  </si>
  <si>
    <t>Banki kamat</t>
  </si>
  <si>
    <t>ÁFA</t>
  </si>
  <si>
    <t>Munkaügyi központ bértámogatás</t>
  </si>
  <si>
    <t>ADÓK</t>
  </si>
  <si>
    <t>kommunális</t>
  </si>
  <si>
    <t>iparűzési</t>
  </si>
  <si>
    <t>pótlék</t>
  </si>
  <si>
    <t>gépjármű</t>
  </si>
  <si>
    <t>talajterhelési</t>
  </si>
  <si>
    <t>egyéb</t>
  </si>
  <si>
    <t>Önk.központi működési támogatás</t>
  </si>
  <si>
    <t>közös hivatal működése</t>
  </si>
  <si>
    <t>település üzemelteté</t>
  </si>
  <si>
    <t>egyéb köt.feladatok</t>
  </si>
  <si>
    <t>külterület</t>
  </si>
  <si>
    <t>óvodai feladatok</t>
  </si>
  <si>
    <t>óvodai étkezés</t>
  </si>
  <si>
    <t>iskolai étkezés</t>
  </si>
  <si>
    <t>Hj.pénzb.szoc.ellátáshoz</t>
  </si>
  <si>
    <t>Közműv.és könyvtár</t>
  </si>
  <si>
    <t>műv.ház</t>
  </si>
  <si>
    <t>Önk</t>
  </si>
  <si>
    <t>Finansz</t>
  </si>
  <si>
    <t>Működés támogatása</t>
  </si>
  <si>
    <t>műk.tám.</t>
  </si>
  <si>
    <t>isk.</t>
  </si>
  <si>
    <t>FELÚJÍTÁS</t>
  </si>
  <si>
    <t>TÁMOGATÁSOK</t>
  </si>
  <si>
    <t>közös hivatal</t>
  </si>
  <si>
    <t>Posta</t>
  </si>
  <si>
    <t>Bankszámla/pénzmaradvány</t>
  </si>
  <si>
    <t>isk</t>
  </si>
  <si>
    <t>önk</t>
  </si>
  <si>
    <t>műv.h</t>
  </si>
  <si>
    <t>könyvt</t>
  </si>
  <si>
    <t>pénzm.</t>
  </si>
  <si>
    <t>Foglalk.hely.tám.</t>
  </si>
  <si>
    <t>Gépj.adó 60% átadása</t>
  </si>
  <si>
    <t>ELLÁTOTTAK/szoc.jutt.</t>
  </si>
  <si>
    <t>Ellátottak/szoc. Juttatások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</si>
</sst>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" xfId="0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workbookViewId="0" topLeftCell="A239">
      <selection activeCell="F270" sqref="F270"/>
    </sheetView>
  </sheetViews>
  <sheetFormatPr defaultColWidth="9.140625" defaultRowHeight="12.75"/>
  <cols>
    <col min="1" max="3" width="10.7109375" style="0" customWidth="1"/>
    <col min="4" max="8" width="12.7109375" style="0" customWidth="1"/>
    <col min="9" max="9" width="10.7109375" style="0" customWidth="1"/>
    <col min="11" max="11" width="9.57421875" style="0" bestFit="1" customWidth="1"/>
  </cols>
  <sheetData>
    <row r="1" spans="3:5" ht="12.75">
      <c r="C1" t="s">
        <v>0</v>
      </c>
      <c r="E1">
        <v>2013</v>
      </c>
    </row>
    <row r="4" spans="4:9" ht="12.75">
      <c r="D4" t="s">
        <v>89</v>
      </c>
      <c r="E4" t="s">
        <v>87</v>
      </c>
      <c r="F4" t="s">
        <v>90</v>
      </c>
      <c r="G4" t="s">
        <v>91</v>
      </c>
      <c r="H4" t="s">
        <v>88</v>
      </c>
      <c r="I4" t="s">
        <v>92</v>
      </c>
    </row>
    <row r="6" ht="12.75">
      <c r="A6" t="s">
        <v>1</v>
      </c>
    </row>
    <row r="7" spans="2:9" ht="12.75">
      <c r="B7" t="s">
        <v>93</v>
      </c>
      <c r="C7" s="19"/>
      <c r="D7" s="19">
        <v>93000</v>
      </c>
      <c r="E7" s="19">
        <v>784200</v>
      </c>
      <c r="F7" s="19">
        <v>999770</v>
      </c>
      <c r="G7" s="19">
        <v>215400</v>
      </c>
      <c r="H7" s="19"/>
      <c r="I7" s="19">
        <f>SUM(D7:H7)</f>
        <v>2092370</v>
      </c>
    </row>
    <row r="8" spans="2:9" ht="12.75">
      <c r="B8" s="31" t="s">
        <v>94</v>
      </c>
      <c r="C8" s="19"/>
      <c r="D8" s="19"/>
      <c r="E8" s="19">
        <v>8979300</v>
      </c>
      <c r="F8" s="19">
        <v>5190350</v>
      </c>
      <c r="G8" s="19">
        <v>2369400</v>
      </c>
      <c r="H8" s="19"/>
      <c r="I8" s="19">
        <f>SUM(D8:H8)</f>
        <v>16539050</v>
      </c>
    </row>
    <row r="9" spans="4:9" ht="12.75">
      <c r="D9">
        <f>SUM(D7:D8)</f>
        <v>93000</v>
      </c>
      <c r="E9">
        <f>SUM(E7:E8)</f>
        <v>9763500</v>
      </c>
      <c r="F9">
        <f>SUM(F7:F8)</f>
        <v>6190120</v>
      </c>
      <c r="G9">
        <f>SUM(G7:G8)</f>
        <v>2584800</v>
      </c>
      <c r="I9">
        <f>SUM(I7:I8)</f>
        <v>18631420</v>
      </c>
    </row>
    <row r="11" ht="12.75">
      <c r="A11" t="s">
        <v>2</v>
      </c>
    </row>
    <row r="12" spans="2:9" ht="12.75">
      <c r="B12" t="s">
        <v>93</v>
      </c>
      <c r="C12" s="19"/>
      <c r="D12" s="19"/>
      <c r="E12" s="19">
        <v>40000</v>
      </c>
      <c r="F12" s="19">
        <v>46380</v>
      </c>
      <c r="G12" s="19"/>
      <c r="H12" s="19"/>
      <c r="I12" s="19">
        <f>SUM(D12:H12)</f>
        <v>86380</v>
      </c>
    </row>
    <row r="13" spans="2:9" ht="12.75">
      <c r="B13" s="1" t="s">
        <v>94</v>
      </c>
      <c r="C13" s="19"/>
      <c r="D13" s="19"/>
      <c r="E13" s="19">
        <v>440000</v>
      </c>
      <c r="F13" s="19"/>
      <c r="G13" s="19"/>
      <c r="H13" s="19"/>
      <c r="I13" s="19">
        <f>SUM(D13:H13)</f>
        <v>440000</v>
      </c>
    </row>
    <row r="14" spans="5:9" ht="12.75">
      <c r="E14">
        <f>SUM(E12:E13)</f>
        <v>480000</v>
      </c>
      <c r="F14">
        <f>SUM(F12:F13)</f>
        <v>46380</v>
      </c>
      <c r="I14">
        <f>SUM(I12:I13)</f>
        <v>526380</v>
      </c>
    </row>
    <row r="17" spans="1:9" ht="12.75">
      <c r="A17" s="8" t="s">
        <v>3</v>
      </c>
      <c r="B17" s="8"/>
      <c r="C17" s="8"/>
      <c r="D17" s="8">
        <v>93000</v>
      </c>
      <c r="E17" s="8">
        <v>10243500</v>
      </c>
      <c r="F17" s="8">
        <v>6236500</v>
      </c>
      <c r="G17" s="8">
        <v>2584800</v>
      </c>
      <c r="H17" s="8"/>
      <c r="I17" s="8">
        <f>SUM(D17:H17)</f>
        <v>19157800</v>
      </c>
    </row>
    <row r="19" ht="12.75">
      <c r="A19" t="s">
        <v>4</v>
      </c>
    </row>
    <row r="20" spans="2:9" ht="12.75">
      <c r="B20" t="s">
        <v>93</v>
      </c>
      <c r="C20" s="19"/>
      <c r="D20" s="19"/>
      <c r="E20" s="19">
        <v>94700</v>
      </c>
      <c r="F20" s="19"/>
      <c r="G20" s="19">
        <v>107700</v>
      </c>
      <c r="H20" s="19">
        <v>130000</v>
      </c>
      <c r="I20" s="19">
        <f>SUM(D20:H20)</f>
        <v>332400</v>
      </c>
    </row>
    <row r="21" spans="2:9" ht="12.75">
      <c r="B21" s="1" t="s">
        <v>95</v>
      </c>
      <c r="C21" s="19"/>
      <c r="D21" s="19"/>
      <c r="E21" s="19">
        <v>1982200</v>
      </c>
      <c r="F21" s="19"/>
      <c r="G21" s="19">
        <v>1245750</v>
      </c>
      <c r="H21" s="19">
        <v>1430000</v>
      </c>
      <c r="I21" s="19">
        <f>SUM(D21:H21)</f>
        <v>4657950</v>
      </c>
    </row>
    <row r="22" spans="1:9" ht="12.75">
      <c r="A22" s="8" t="s">
        <v>4</v>
      </c>
      <c r="B22" s="8"/>
      <c r="C22" s="8"/>
      <c r="D22" s="8"/>
      <c r="E22" s="8">
        <f>SUM(E20:E21)</f>
        <v>2076900</v>
      </c>
      <c r="F22" s="8"/>
      <c r="G22" s="8">
        <f>SUM(G20:G21)</f>
        <v>1353450</v>
      </c>
      <c r="H22" s="8">
        <f>SUM(H20:H21)</f>
        <v>1560000</v>
      </c>
      <c r="I22" s="8">
        <f>SUM(I20:I21)</f>
        <v>4990350</v>
      </c>
    </row>
    <row r="25" spans="1:9" ht="12.75">
      <c r="A25" s="2" t="s">
        <v>5</v>
      </c>
      <c r="B25" s="2"/>
      <c r="C25" s="2"/>
      <c r="D25" s="2">
        <v>93000</v>
      </c>
      <c r="E25" s="2">
        <v>12320400</v>
      </c>
      <c r="F25" s="2">
        <v>6236500</v>
      </c>
      <c r="G25" s="2">
        <v>3938250</v>
      </c>
      <c r="H25" s="2">
        <v>1560000</v>
      </c>
      <c r="I25" s="2">
        <f>SUM(D25:H25)</f>
        <v>24148150</v>
      </c>
    </row>
    <row r="29" ht="12.75">
      <c r="A29" t="s">
        <v>6</v>
      </c>
    </row>
    <row r="30" spans="1:9" ht="12.75">
      <c r="A30">
        <v>512273</v>
      </c>
      <c r="B30" s="1" t="s">
        <v>7</v>
      </c>
      <c r="C30" s="18"/>
      <c r="D30" s="19">
        <v>3700</v>
      </c>
      <c r="E30" s="19">
        <v>513800</v>
      </c>
      <c r="F30" s="19">
        <v>207500</v>
      </c>
      <c r="G30" s="19"/>
      <c r="H30" s="19"/>
      <c r="I30" s="19">
        <f>SUM(D30:H30)</f>
        <v>725000</v>
      </c>
    </row>
    <row r="31" spans="2:9" ht="12.75">
      <c r="B31" s="32" t="s">
        <v>8</v>
      </c>
      <c r="C31" s="33"/>
      <c r="D31" s="19"/>
      <c r="E31" s="19">
        <v>252000</v>
      </c>
      <c r="F31" s="19"/>
      <c r="G31" s="19"/>
      <c r="H31" s="19"/>
      <c r="I31" s="19">
        <f>SUM(D31:H31)</f>
        <v>252000</v>
      </c>
    </row>
    <row r="32" spans="4:9" ht="12.75">
      <c r="D32" s="7">
        <f>SUM(D30:D31)</f>
        <v>3700</v>
      </c>
      <c r="E32" s="7">
        <f>SUM(E30:E31)</f>
        <v>765800</v>
      </c>
      <c r="F32" s="7">
        <f>SUM(F30:F31)</f>
        <v>207500</v>
      </c>
      <c r="G32" s="7"/>
      <c r="I32">
        <f>SUM(I30:I31)</f>
        <v>977000</v>
      </c>
    </row>
    <row r="35" spans="1:9" ht="12.75">
      <c r="A35" s="4" t="s">
        <v>9</v>
      </c>
      <c r="B35" s="4"/>
      <c r="C35" s="4"/>
      <c r="D35" s="4">
        <v>3700</v>
      </c>
      <c r="E35" s="4">
        <v>765800</v>
      </c>
      <c r="F35" s="4">
        <v>207500</v>
      </c>
      <c r="G35" s="4"/>
      <c r="H35" s="5"/>
      <c r="I35">
        <f>SUM(D35:H35)</f>
        <v>977000</v>
      </c>
    </row>
    <row r="37" spans="4:9" ht="12.75">
      <c r="D37" t="s">
        <v>89</v>
      </c>
      <c r="E37" t="s">
        <v>87</v>
      </c>
      <c r="F37" t="s">
        <v>90</v>
      </c>
      <c r="G37" t="s">
        <v>91</v>
      </c>
      <c r="H37" t="s">
        <v>88</v>
      </c>
      <c r="I37" t="s">
        <v>92</v>
      </c>
    </row>
    <row r="40" ht="12.75">
      <c r="A40" t="s">
        <v>10</v>
      </c>
    </row>
    <row r="41" spans="2:9" ht="12.75">
      <c r="B41" s="1" t="s">
        <v>11</v>
      </c>
      <c r="C41" s="18"/>
      <c r="D41" s="19"/>
      <c r="E41" s="19">
        <v>152400</v>
      </c>
      <c r="F41" s="19"/>
      <c r="G41" s="19"/>
      <c r="H41" s="19"/>
      <c r="I41" s="19">
        <f>SUM(D41:H41)</f>
        <v>152400</v>
      </c>
    </row>
    <row r="42" spans="1:9" ht="12.75">
      <c r="A42" s="4" t="s">
        <v>96</v>
      </c>
      <c r="B42" s="4"/>
      <c r="C42" s="4"/>
      <c r="D42" s="4"/>
      <c r="E42" s="4">
        <f>SUM(E41)</f>
        <v>152400</v>
      </c>
      <c r="F42" s="4"/>
      <c r="G42" s="4"/>
      <c r="H42" s="4"/>
      <c r="I42" s="4">
        <f>SUM(I41)</f>
        <v>152400</v>
      </c>
    </row>
    <row r="44" spans="1:9" ht="12.75">
      <c r="A44" s="8" t="s">
        <v>12</v>
      </c>
      <c r="B44" s="8"/>
      <c r="C44" s="8"/>
      <c r="D44" s="8">
        <v>3700</v>
      </c>
      <c r="E44" s="8">
        <v>918200</v>
      </c>
      <c r="F44" s="8">
        <v>207500</v>
      </c>
      <c r="G44" s="8"/>
      <c r="H44" s="2"/>
      <c r="I44" s="8">
        <f>SUM(D44:H44)</f>
        <v>1129400</v>
      </c>
    </row>
    <row r="46" ht="12.75">
      <c r="A46" t="s">
        <v>13</v>
      </c>
    </row>
    <row r="47" spans="2:9" ht="12.75">
      <c r="B47" s="1" t="s">
        <v>97</v>
      </c>
      <c r="C47" s="1" t="s">
        <v>14</v>
      </c>
      <c r="D47" s="19"/>
      <c r="E47" s="19">
        <v>980575</v>
      </c>
      <c r="F47" s="19"/>
      <c r="G47" s="19"/>
      <c r="H47" s="19"/>
      <c r="I47" s="19">
        <f>SUM(E47:H47)</f>
        <v>980575</v>
      </c>
    </row>
    <row r="48" spans="5:9" ht="12.75">
      <c r="E48">
        <f>SUM(E47)</f>
        <v>980575</v>
      </c>
      <c r="I48">
        <f>SUM(I47)</f>
        <v>980575</v>
      </c>
    </row>
    <row r="51" spans="1:9" ht="12.75">
      <c r="A51" s="4" t="s">
        <v>15</v>
      </c>
      <c r="B51" s="4"/>
      <c r="C51" s="4"/>
      <c r="D51" s="4"/>
      <c r="E51" s="4">
        <v>980575</v>
      </c>
      <c r="F51" s="4"/>
      <c r="G51" s="4"/>
      <c r="H51" s="5"/>
      <c r="I51">
        <f>SUM(D51:H51)</f>
        <v>980575</v>
      </c>
    </row>
    <row r="53" spans="1:9" ht="12.75">
      <c r="A53" s="8" t="s">
        <v>16</v>
      </c>
      <c r="B53" s="8"/>
      <c r="C53" s="8"/>
      <c r="D53" s="8"/>
      <c r="E53" s="8">
        <v>980575</v>
      </c>
      <c r="F53" s="8"/>
      <c r="G53" s="8"/>
      <c r="H53" s="8"/>
      <c r="I53" s="8">
        <f>SUM(D53:H53)</f>
        <v>980575</v>
      </c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9" ht="12.75">
      <c r="A56" t="s">
        <v>17</v>
      </c>
      <c r="C56" s="6"/>
      <c r="D56" s="20"/>
      <c r="E56" s="20">
        <v>315000</v>
      </c>
      <c r="F56" s="20"/>
      <c r="G56" s="20"/>
      <c r="H56" s="19"/>
      <c r="I56" s="19">
        <f>SUM(D56:H56)</f>
        <v>315000</v>
      </c>
    </row>
    <row r="57" spans="3:9" ht="12.75">
      <c r="C57" s="6"/>
      <c r="D57" s="6"/>
      <c r="E57" s="6">
        <f>SUM(E56)</f>
        <v>315000</v>
      </c>
      <c r="F57" s="6"/>
      <c r="G57" s="6"/>
      <c r="I57">
        <f>SUM(I56)</f>
        <v>315000</v>
      </c>
    </row>
    <row r="60" spans="1:9" ht="12.75">
      <c r="A60" s="8" t="s">
        <v>18</v>
      </c>
      <c r="B60" s="8"/>
      <c r="C60" s="8"/>
      <c r="D60" s="8"/>
      <c r="E60" s="8">
        <v>315000</v>
      </c>
      <c r="F60" s="8"/>
      <c r="G60" s="8"/>
      <c r="H60" s="8"/>
      <c r="I60" s="8">
        <f>SUM(D60:H60)</f>
        <v>315000</v>
      </c>
    </row>
    <row r="63" spans="1:9" ht="12.75">
      <c r="A63" s="8" t="s">
        <v>19</v>
      </c>
      <c r="B63" s="8"/>
      <c r="C63" s="8"/>
      <c r="D63" s="8"/>
      <c r="E63" s="8">
        <v>315000</v>
      </c>
      <c r="F63" s="8"/>
      <c r="G63" s="8"/>
      <c r="H63" s="8"/>
      <c r="I63" s="8">
        <f>SUM(D63:H63)</f>
        <v>315000</v>
      </c>
    </row>
    <row r="68" spans="1:9" ht="12.75">
      <c r="A68" s="2" t="s">
        <v>20</v>
      </c>
      <c r="D68" s="5">
        <v>3700</v>
      </c>
      <c r="E68" s="5">
        <v>2061375</v>
      </c>
      <c r="F68" s="5">
        <v>207500</v>
      </c>
      <c r="G68" s="5"/>
      <c r="H68" s="5"/>
      <c r="I68" s="5">
        <f>SUM(D68:H68)</f>
        <v>2272575</v>
      </c>
    </row>
    <row r="69" spans="1:9" ht="12.75">
      <c r="A69" s="9" t="s">
        <v>21</v>
      </c>
      <c r="B69" s="9"/>
      <c r="C69" s="9"/>
      <c r="D69" s="1"/>
      <c r="E69" s="1">
        <v>152400</v>
      </c>
      <c r="F69" s="1"/>
      <c r="G69" s="1"/>
      <c r="H69" s="1"/>
      <c r="I69" s="1">
        <f>SUM(D69:H69)</f>
        <v>152400</v>
      </c>
    </row>
    <row r="71" spans="1:9" ht="12.75">
      <c r="A71" s="2" t="s">
        <v>22</v>
      </c>
      <c r="B71" s="2"/>
      <c r="C71" s="2"/>
      <c r="D71" s="2">
        <f>SUM(D68:D70)</f>
        <v>3700</v>
      </c>
      <c r="E71" s="2">
        <f>SUM(E68:E70)</f>
        <v>2213775</v>
      </c>
      <c r="F71" s="2">
        <f>SUM(F68:F70)</f>
        <v>207500</v>
      </c>
      <c r="G71" s="2"/>
      <c r="H71" s="2"/>
      <c r="I71" s="2">
        <f>SUM(I68:I70)</f>
        <v>2424975</v>
      </c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9" ht="12.75">
      <c r="A74" s="2"/>
      <c r="B74" s="2"/>
      <c r="C74" s="2"/>
      <c r="D74" t="s">
        <v>89</v>
      </c>
      <c r="E74" t="s">
        <v>87</v>
      </c>
      <c r="F74" t="s">
        <v>90</v>
      </c>
      <c r="G74" t="s">
        <v>91</v>
      </c>
      <c r="H74" t="s">
        <v>88</v>
      </c>
      <c r="I74" t="s">
        <v>92</v>
      </c>
    </row>
    <row r="75" spans="1:7" ht="12.75">
      <c r="A75" s="2"/>
      <c r="B75" s="2"/>
      <c r="C75" s="2"/>
      <c r="D75" s="2"/>
      <c r="E75" s="2"/>
      <c r="F75" s="2"/>
      <c r="G75" s="2"/>
    </row>
    <row r="77" spans="1:9" ht="12.75">
      <c r="A77" s="5" t="s">
        <v>23</v>
      </c>
      <c r="B77" s="5"/>
      <c r="D77" s="19"/>
      <c r="E77" s="19">
        <v>600000</v>
      </c>
      <c r="F77" s="19"/>
      <c r="G77" s="19"/>
      <c r="H77" s="19"/>
      <c r="I77" s="19">
        <f>SUM(D77:H77)</f>
        <v>600000</v>
      </c>
    </row>
    <row r="79" spans="1:9" ht="12.75">
      <c r="A79" s="2" t="s">
        <v>24</v>
      </c>
      <c r="D79" s="2"/>
      <c r="E79" s="2">
        <v>600000</v>
      </c>
      <c r="F79" s="2"/>
      <c r="G79" s="2"/>
      <c r="I79">
        <f>SUM(D79:H79)</f>
        <v>600000</v>
      </c>
    </row>
    <row r="83" spans="1:4" ht="12.75">
      <c r="A83" s="2" t="s">
        <v>64</v>
      </c>
      <c r="B83" s="2"/>
      <c r="C83" s="2"/>
      <c r="D83" s="2"/>
    </row>
    <row r="85" spans="1:9" ht="12.75">
      <c r="A85" s="25" t="s">
        <v>65</v>
      </c>
      <c r="B85" s="26"/>
      <c r="C85" s="13"/>
      <c r="D85" s="30">
        <v>93000</v>
      </c>
      <c r="E85" s="30">
        <v>12320400</v>
      </c>
      <c r="F85" s="30">
        <v>6236500</v>
      </c>
      <c r="G85" s="30">
        <v>3938250</v>
      </c>
      <c r="H85" s="19">
        <v>1560000</v>
      </c>
      <c r="I85" s="19">
        <f>SUM(D85:H85)</f>
        <v>24148150</v>
      </c>
    </row>
    <row r="86" spans="1:9" ht="12.75">
      <c r="A86" s="27" t="s">
        <v>66</v>
      </c>
      <c r="B86" s="28"/>
      <c r="C86" s="7"/>
      <c r="D86" s="30">
        <v>3700</v>
      </c>
      <c r="E86" s="30">
        <v>2213775</v>
      </c>
      <c r="F86" s="30">
        <v>207500</v>
      </c>
      <c r="G86" s="22"/>
      <c r="H86" s="19"/>
      <c r="I86" s="19">
        <f>SUM(D86:H86)</f>
        <v>2424975</v>
      </c>
    </row>
    <row r="87" spans="1:9" ht="12.75">
      <c r="A87" s="29" t="s">
        <v>67</v>
      </c>
      <c r="B87" s="9"/>
      <c r="C87" s="1"/>
      <c r="D87" s="30"/>
      <c r="E87" s="30">
        <v>600000</v>
      </c>
      <c r="F87" s="30"/>
      <c r="G87" s="22"/>
      <c r="H87" s="19"/>
      <c r="I87" s="19">
        <f>SUM(D87:H87)</f>
        <v>600000</v>
      </c>
    </row>
    <row r="88" spans="1:9" ht="12.75">
      <c r="A88" s="11" t="s">
        <v>68</v>
      </c>
      <c r="B88" s="2"/>
      <c r="D88" s="22">
        <f aca="true" t="shared" si="0" ref="D88:I88">SUM(D85:D87)</f>
        <v>96700</v>
      </c>
      <c r="E88" s="22">
        <f t="shared" si="0"/>
        <v>15134175</v>
      </c>
      <c r="F88" s="22">
        <f t="shared" si="0"/>
        <v>6444000</v>
      </c>
      <c r="G88" s="22">
        <f t="shared" si="0"/>
        <v>3938250</v>
      </c>
      <c r="H88" s="22">
        <f t="shared" si="0"/>
        <v>1560000</v>
      </c>
      <c r="I88" s="22">
        <f t="shared" si="0"/>
        <v>27173125</v>
      </c>
    </row>
    <row r="91" ht="12.75">
      <c r="A91" t="s">
        <v>25</v>
      </c>
    </row>
    <row r="93" spans="1:9" ht="12.75">
      <c r="A93" t="s">
        <v>26</v>
      </c>
      <c r="B93" s="10">
        <v>0.27</v>
      </c>
      <c r="D93" s="19">
        <v>26109</v>
      </c>
      <c r="E93" s="19">
        <v>3984977</v>
      </c>
      <c r="F93" s="19">
        <v>1739880</v>
      </c>
      <c r="G93" s="19">
        <v>1063328</v>
      </c>
      <c r="H93" s="23">
        <v>421200</v>
      </c>
      <c r="I93" s="19">
        <f>SUM(D93:H93)</f>
        <v>7235494</v>
      </c>
    </row>
    <row r="96" spans="1:9" ht="12.75">
      <c r="A96" s="2" t="s">
        <v>27</v>
      </c>
      <c r="D96" s="2">
        <v>26109</v>
      </c>
      <c r="E96" s="2">
        <v>3984977</v>
      </c>
      <c r="F96" s="2">
        <v>1739880</v>
      </c>
      <c r="G96" s="2">
        <v>1063328</v>
      </c>
      <c r="H96" s="2">
        <v>421200</v>
      </c>
      <c r="I96" s="2">
        <f>SUM(D96:H96)</f>
        <v>7235494</v>
      </c>
    </row>
    <row r="109" ht="12.75">
      <c r="C109" t="s">
        <v>28</v>
      </c>
    </row>
    <row r="111" spans="4:9" ht="12.75">
      <c r="D111" t="s">
        <v>89</v>
      </c>
      <c r="E111" t="s">
        <v>87</v>
      </c>
      <c r="F111" t="s">
        <v>90</v>
      </c>
      <c r="G111" t="s">
        <v>98</v>
      </c>
      <c r="H111" t="s">
        <v>99</v>
      </c>
      <c r="I111" t="s">
        <v>92</v>
      </c>
    </row>
    <row r="113" spans="1:9" ht="12.75">
      <c r="A113" s="15" t="s">
        <v>29</v>
      </c>
      <c r="B113" s="7"/>
      <c r="C113" s="16"/>
      <c r="D113" s="19"/>
      <c r="E113" s="19">
        <v>10000</v>
      </c>
      <c r="F113" s="19"/>
      <c r="G113" s="19"/>
      <c r="H113" s="19"/>
      <c r="I113" s="19">
        <f aca="true" t="shared" si="1" ref="I113:I128">SUM(D113:H113)</f>
        <v>10000</v>
      </c>
    </row>
    <row r="114" spans="1:9" ht="12.75">
      <c r="A114" s="15" t="s">
        <v>30</v>
      </c>
      <c r="B114" s="7"/>
      <c r="C114" s="16"/>
      <c r="D114" s="19"/>
      <c r="E114" s="19">
        <v>5000</v>
      </c>
      <c r="F114" s="19">
        <v>20000</v>
      </c>
      <c r="G114" s="19"/>
      <c r="H114" s="19"/>
      <c r="I114" s="19">
        <f t="shared" si="1"/>
        <v>25000</v>
      </c>
    </row>
    <row r="115" spans="1:9" ht="12.75">
      <c r="A115" s="15" t="s">
        <v>31</v>
      </c>
      <c r="B115" s="7"/>
      <c r="C115" s="16"/>
      <c r="D115" s="19"/>
      <c r="E115" s="19">
        <v>70000</v>
      </c>
      <c r="F115" s="19">
        <v>400000</v>
      </c>
      <c r="G115" s="19"/>
      <c r="H115" s="19">
        <v>10000</v>
      </c>
      <c r="I115" s="19">
        <f t="shared" si="1"/>
        <v>480000</v>
      </c>
    </row>
    <row r="116" spans="1:9" ht="12.75">
      <c r="A116" s="15" t="s">
        <v>32</v>
      </c>
      <c r="B116" s="7"/>
      <c r="C116" s="16"/>
      <c r="D116" s="19"/>
      <c r="E116" s="19">
        <v>20000</v>
      </c>
      <c r="F116" s="19">
        <v>25000</v>
      </c>
      <c r="G116" s="19"/>
      <c r="H116" s="19"/>
      <c r="I116" s="19">
        <f t="shared" si="1"/>
        <v>45000</v>
      </c>
    </row>
    <row r="117" spans="1:9" ht="12.75">
      <c r="A117" s="15" t="s">
        <v>33</v>
      </c>
      <c r="B117" s="7"/>
      <c r="C117" s="16"/>
      <c r="D117" s="19"/>
      <c r="E117" s="19">
        <v>10000</v>
      </c>
      <c r="F117" s="19">
        <v>40000</v>
      </c>
      <c r="G117" s="19"/>
      <c r="H117" s="19"/>
      <c r="I117" s="19">
        <f t="shared" si="1"/>
        <v>50000</v>
      </c>
    </row>
    <row r="118" spans="1:9" ht="12.75">
      <c r="A118" s="15" t="s">
        <v>34</v>
      </c>
      <c r="B118" s="7"/>
      <c r="C118" s="16"/>
      <c r="D118" s="19"/>
      <c r="E118" s="19">
        <v>5000</v>
      </c>
      <c r="F118" s="19">
        <v>50000</v>
      </c>
      <c r="G118" s="19"/>
      <c r="H118" s="19"/>
      <c r="I118" s="19">
        <f t="shared" si="1"/>
        <v>55000</v>
      </c>
    </row>
    <row r="119" spans="1:9" ht="12.75">
      <c r="A119" s="15" t="s">
        <v>35</v>
      </c>
      <c r="B119" s="7"/>
      <c r="C119" s="16"/>
      <c r="D119" s="19"/>
      <c r="E119" s="19"/>
      <c r="F119" s="19">
        <v>400000</v>
      </c>
      <c r="G119" s="19"/>
      <c r="H119" s="19"/>
      <c r="I119" s="19">
        <f t="shared" si="1"/>
        <v>400000</v>
      </c>
    </row>
    <row r="120" spans="1:9" ht="12.75">
      <c r="A120" s="15" t="s">
        <v>36</v>
      </c>
      <c r="B120" s="7"/>
      <c r="C120" s="16"/>
      <c r="D120" s="19"/>
      <c r="E120" s="19"/>
      <c r="F120" s="19">
        <v>2300000</v>
      </c>
      <c r="G120" s="19"/>
      <c r="H120" s="19"/>
      <c r="I120" s="19">
        <f t="shared" si="1"/>
        <v>2300000</v>
      </c>
    </row>
    <row r="121" spans="1:9" ht="12.75">
      <c r="A121" s="15" t="s">
        <v>37</v>
      </c>
      <c r="B121" s="7"/>
      <c r="C121" s="16"/>
      <c r="D121" s="19"/>
      <c r="E121" s="19">
        <v>50000</v>
      </c>
      <c r="F121" s="19"/>
      <c r="G121" s="19"/>
      <c r="H121" s="19"/>
      <c r="I121" s="19">
        <f t="shared" si="1"/>
        <v>50000</v>
      </c>
    </row>
    <row r="122" spans="1:9" ht="12.75">
      <c r="A122" s="15" t="s">
        <v>38</v>
      </c>
      <c r="B122" s="7"/>
      <c r="C122" s="16"/>
      <c r="D122" s="19"/>
      <c r="E122" s="19">
        <v>80000</v>
      </c>
      <c r="F122" s="19">
        <v>300000</v>
      </c>
      <c r="G122" s="19"/>
      <c r="H122" s="19"/>
      <c r="I122" s="19">
        <f t="shared" si="1"/>
        <v>380000</v>
      </c>
    </row>
    <row r="123" spans="1:9" ht="12.75">
      <c r="A123" s="15" t="s">
        <v>39</v>
      </c>
      <c r="B123" s="7"/>
      <c r="C123" s="16"/>
      <c r="D123" s="19"/>
      <c r="E123" s="19"/>
      <c r="F123" s="19">
        <v>50000</v>
      </c>
      <c r="G123" s="19"/>
      <c r="H123" s="19"/>
      <c r="I123" s="19">
        <f t="shared" si="1"/>
        <v>50000</v>
      </c>
    </row>
    <row r="124" spans="1:9" ht="12.75">
      <c r="A124" s="15" t="s">
        <v>40</v>
      </c>
      <c r="B124" s="7"/>
      <c r="C124" s="16"/>
      <c r="D124" s="19"/>
      <c r="E124" s="19">
        <v>50000</v>
      </c>
      <c r="F124" s="19">
        <v>320000</v>
      </c>
      <c r="G124" s="19"/>
      <c r="H124" s="19"/>
      <c r="I124" s="19">
        <f t="shared" si="1"/>
        <v>370000</v>
      </c>
    </row>
    <row r="125" spans="1:9" ht="12.75">
      <c r="A125" s="15" t="s">
        <v>41</v>
      </c>
      <c r="B125" s="7"/>
      <c r="C125" s="16"/>
      <c r="D125" s="19"/>
      <c r="E125" s="19">
        <v>20000</v>
      </c>
      <c r="F125" s="19">
        <v>630000</v>
      </c>
      <c r="G125" s="19"/>
      <c r="H125" s="19"/>
      <c r="I125" s="19">
        <f t="shared" si="1"/>
        <v>650000</v>
      </c>
    </row>
    <row r="126" spans="1:9" ht="12.75">
      <c r="A126" s="15" t="s">
        <v>42</v>
      </c>
      <c r="B126" s="7"/>
      <c r="C126" s="16"/>
      <c r="D126" s="19"/>
      <c r="E126" s="19">
        <v>40000</v>
      </c>
      <c r="F126" s="19">
        <v>100000</v>
      </c>
      <c r="G126" s="19">
        <v>20000</v>
      </c>
      <c r="H126" s="19"/>
      <c r="I126" s="19">
        <f t="shared" si="1"/>
        <v>160000</v>
      </c>
    </row>
    <row r="127" spans="1:9" ht="12.75">
      <c r="A127" s="15" t="s">
        <v>43</v>
      </c>
      <c r="B127" s="7"/>
      <c r="C127" s="16"/>
      <c r="D127" s="19"/>
      <c r="E127" s="19">
        <v>60000</v>
      </c>
      <c r="F127" s="19">
        <v>200000</v>
      </c>
      <c r="G127" s="19">
        <v>100000</v>
      </c>
      <c r="H127" s="19">
        <v>10000</v>
      </c>
      <c r="I127" s="19">
        <f t="shared" si="1"/>
        <v>370000</v>
      </c>
    </row>
    <row r="128" spans="1:9" ht="12.75">
      <c r="A128" s="17" t="s">
        <v>44</v>
      </c>
      <c r="B128" s="1"/>
      <c r="C128" s="18"/>
      <c r="D128" s="19"/>
      <c r="E128" s="19">
        <v>80000</v>
      </c>
      <c r="F128" s="19">
        <v>100000</v>
      </c>
      <c r="G128" s="19">
        <v>50000</v>
      </c>
      <c r="H128" s="19">
        <v>10000</v>
      </c>
      <c r="I128" s="19">
        <f t="shared" si="1"/>
        <v>240000</v>
      </c>
    </row>
    <row r="129" spans="1:9" ht="12.75">
      <c r="A129" s="24" t="s">
        <v>45</v>
      </c>
      <c r="B129" s="7"/>
      <c r="C129" s="7"/>
      <c r="D129" s="19">
        <f aca="true" t="shared" si="2" ref="D129:I129">SUM(D113:D128)</f>
        <v>0</v>
      </c>
      <c r="E129" s="19">
        <f t="shared" si="2"/>
        <v>500000</v>
      </c>
      <c r="F129" s="19">
        <f t="shared" si="2"/>
        <v>4935000</v>
      </c>
      <c r="G129" s="23">
        <f t="shared" si="2"/>
        <v>170000</v>
      </c>
      <c r="H129" s="23">
        <f t="shared" si="2"/>
        <v>30000</v>
      </c>
      <c r="I129" s="23">
        <f t="shared" si="2"/>
        <v>5635000</v>
      </c>
    </row>
    <row r="130" spans="1:7" ht="12.75">
      <c r="A130" s="15"/>
      <c r="B130" s="7"/>
      <c r="C130" s="7"/>
      <c r="D130" s="7"/>
      <c r="E130" s="7"/>
      <c r="F130" s="7"/>
      <c r="G130" s="7"/>
    </row>
    <row r="131" spans="1:9" ht="12.75">
      <c r="A131" s="15" t="s">
        <v>46</v>
      </c>
      <c r="B131" s="7"/>
      <c r="C131" s="16"/>
      <c r="D131" s="19">
        <v>9000</v>
      </c>
      <c r="E131" s="19">
        <v>60000</v>
      </c>
      <c r="F131" s="19">
        <v>120000</v>
      </c>
      <c r="G131" s="19"/>
      <c r="H131" s="19"/>
      <c r="I131" s="19">
        <f>SUM(D131:H131)</f>
        <v>189000</v>
      </c>
    </row>
    <row r="132" spans="1:9" ht="12.75">
      <c r="A132" s="15" t="s">
        <v>47</v>
      </c>
      <c r="B132" s="7"/>
      <c r="C132" s="16"/>
      <c r="D132" s="19"/>
      <c r="E132" s="19"/>
      <c r="F132" s="19">
        <v>270000</v>
      </c>
      <c r="G132" s="19">
        <v>102000</v>
      </c>
      <c r="H132" s="19"/>
      <c r="I132" s="19">
        <f>SUM(D132:H132)</f>
        <v>372000</v>
      </c>
    </row>
    <row r="133" spans="1:9" ht="12.75">
      <c r="A133" s="15" t="s">
        <v>48</v>
      </c>
      <c r="B133" s="7"/>
      <c r="C133" s="16"/>
      <c r="D133" s="19"/>
      <c r="E133" s="19"/>
      <c r="F133" s="19"/>
      <c r="G133" s="19"/>
      <c r="H133" s="19"/>
      <c r="I133" s="19">
        <f>SUM(D133:H133)</f>
        <v>0</v>
      </c>
    </row>
    <row r="134" spans="1:9" ht="12.75">
      <c r="A134" s="15" t="s">
        <v>49</v>
      </c>
      <c r="B134" s="7"/>
      <c r="C134" s="16"/>
      <c r="D134" s="19">
        <v>1038000</v>
      </c>
      <c r="E134" s="19">
        <v>3100000</v>
      </c>
      <c r="F134" s="19">
        <v>13000000</v>
      </c>
      <c r="G134" s="19"/>
      <c r="H134" s="19"/>
      <c r="I134" s="19">
        <f>SUM(D134:H134)</f>
        <v>17138000</v>
      </c>
    </row>
    <row r="135" spans="1:9" ht="12.75">
      <c r="A135" s="15" t="s">
        <v>50</v>
      </c>
      <c r="B135" s="7"/>
      <c r="C135" s="16"/>
      <c r="D135" s="19"/>
      <c r="E135" s="19"/>
      <c r="F135" s="19"/>
      <c r="G135" s="19"/>
      <c r="H135" s="19"/>
      <c r="I135" s="19"/>
    </row>
    <row r="136" spans="1:9" ht="12.75">
      <c r="A136" s="15" t="s">
        <v>51</v>
      </c>
      <c r="B136" s="7"/>
      <c r="C136" s="16"/>
      <c r="D136" s="19"/>
      <c r="E136" s="19"/>
      <c r="F136" s="19">
        <v>100000</v>
      </c>
      <c r="G136" s="19"/>
      <c r="H136" s="19"/>
      <c r="I136" s="19">
        <f aca="true" t="shared" si="3" ref="I136:I143">SUM(D136:H136)</f>
        <v>100000</v>
      </c>
    </row>
    <row r="137" spans="1:9" ht="12.75">
      <c r="A137" s="15" t="s">
        <v>52</v>
      </c>
      <c r="B137" s="7"/>
      <c r="C137" s="16"/>
      <c r="D137" s="19">
        <v>113000</v>
      </c>
      <c r="E137" s="19">
        <v>420000</v>
      </c>
      <c r="F137" s="19">
        <v>2000000</v>
      </c>
      <c r="G137" s="19">
        <v>660000</v>
      </c>
      <c r="H137" s="19"/>
      <c r="I137" s="19">
        <f t="shared" si="3"/>
        <v>3193000</v>
      </c>
    </row>
    <row r="138" spans="1:9" ht="12.75">
      <c r="A138" s="15" t="s">
        <v>53</v>
      </c>
      <c r="B138" s="7"/>
      <c r="C138" s="16"/>
      <c r="D138" s="19">
        <v>32000</v>
      </c>
      <c r="E138" s="19">
        <v>180000</v>
      </c>
      <c r="F138" s="19">
        <v>2200000</v>
      </c>
      <c r="G138" s="19">
        <v>70000</v>
      </c>
      <c r="H138" s="19"/>
      <c r="I138" s="19">
        <f t="shared" si="3"/>
        <v>2482000</v>
      </c>
    </row>
    <row r="139" spans="1:9" ht="12.75">
      <c r="A139" s="15" t="s">
        <v>54</v>
      </c>
      <c r="B139" s="7"/>
      <c r="C139" s="16"/>
      <c r="D139" s="19">
        <v>14000</v>
      </c>
      <c r="E139" s="19">
        <v>100000</v>
      </c>
      <c r="F139" s="19">
        <v>75000</v>
      </c>
      <c r="G139" s="19">
        <v>36000</v>
      </c>
      <c r="H139" s="19"/>
      <c r="I139" s="19">
        <f t="shared" si="3"/>
        <v>225000</v>
      </c>
    </row>
    <row r="140" spans="1:9" ht="12.75">
      <c r="A140" s="15" t="s">
        <v>55</v>
      </c>
      <c r="B140" s="7"/>
      <c r="C140" s="16"/>
      <c r="D140" s="19">
        <v>21000</v>
      </c>
      <c r="E140" s="19">
        <v>100000</v>
      </c>
      <c r="F140" s="19">
        <v>1000000</v>
      </c>
      <c r="G140" s="19"/>
      <c r="H140" s="19"/>
      <c r="I140" s="19">
        <f t="shared" si="3"/>
        <v>1121000</v>
      </c>
    </row>
    <row r="141" spans="1:9" ht="12.75">
      <c r="A141" s="15" t="s">
        <v>56</v>
      </c>
      <c r="B141" s="7"/>
      <c r="C141" s="16"/>
      <c r="D141" s="19"/>
      <c r="E141" s="19">
        <v>100000</v>
      </c>
      <c r="F141" s="19">
        <v>5500000</v>
      </c>
      <c r="G141" s="19"/>
      <c r="H141" s="19"/>
      <c r="I141" s="19">
        <f t="shared" si="3"/>
        <v>5600000</v>
      </c>
    </row>
    <row r="142" spans="1:9" ht="12.75">
      <c r="A142" s="15" t="s">
        <v>102</v>
      </c>
      <c r="B142" s="7"/>
      <c r="C142" s="16"/>
      <c r="D142" s="19"/>
      <c r="E142" s="19"/>
      <c r="F142" s="19">
        <v>188000</v>
      </c>
      <c r="G142" s="19"/>
      <c r="H142" s="19"/>
      <c r="I142" s="19"/>
    </row>
    <row r="143" spans="1:9" ht="12.75">
      <c r="A143" s="17" t="s">
        <v>57</v>
      </c>
      <c r="B143" s="1"/>
      <c r="C143" s="18"/>
      <c r="D143" s="19"/>
      <c r="E143" s="19">
        <v>50000</v>
      </c>
      <c r="F143" s="19">
        <v>450000</v>
      </c>
      <c r="G143" s="19"/>
      <c r="H143" s="19"/>
      <c r="I143" s="19">
        <f t="shared" si="3"/>
        <v>500000</v>
      </c>
    </row>
    <row r="144" spans="1:9" ht="12.75">
      <c r="A144" s="24" t="s">
        <v>58</v>
      </c>
      <c r="B144" s="7"/>
      <c r="C144" s="7"/>
      <c r="D144" s="7">
        <f>SUM(D131:D143)</f>
        <v>1227000</v>
      </c>
      <c r="E144" s="7">
        <f>SUM(E131:E143)</f>
        <v>4110000</v>
      </c>
      <c r="F144" s="7">
        <f>SUM(F131:F143)</f>
        <v>24903000</v>
      </c>
      <c r="G144" s="3">
        <f>SUM(G131:G143)</f>
        <v>868000</v>
      </c>
      <c r="H144" s="7"/>
      <c r="I144" s="7">
        <f>SUM(I131:I143)</f>
        <v>30920000</v>
      </c>
    </row>
    <row r="145" spans="1:9" ht="12.75">
      <c r="A145" s="15"/>
      <c r="B145" s="7"/>
      <c r="C145" s="7"/>
      <c r="D145" t="s">
        <v>89</v>
      </c>
      <c r="E145" t="s">
        <v>87</v>
      </c>
      <c r="F145" t="s">
        <v>90</v>
      </c>
      <c r="G145" t="s">
        <v>98</v>
      </c>
      <c r="H145" t="s">
        <v>99</v>
      </c>
      <c r="I145" t="s">
        <v>92</v>
      </c>
    </row>
    <row r="146" spans="1:7" ht="12.75">
      <c r="A146" s="15"/>
      <c r="B146" s="7"/>
      <c r="C146" s="7"/>
      <c r="D146" s="7"/>
      <c r="E146" s="7"/>
      <c r="F146" s="7"/>
      <c r="G146" s="16"/>
    </row>
    <row r="147" spans="1:9" ht="12.75">
      <c r="A147" s="15" t="s">
        <v>59</v>
      </c>
      <c r="B147" s="7"/>
      <c r="C147" s="16"/>
      <c r="D147" s="19">
        <v>330000</v>
      </c>
      <c r="E147" s="19">
        <v>1265000</v>
      </c>
      <c r="F147" s="19">
        <v>8271000</v>
      </c>
      <c r="G147" s="19">
        <v>280000</v>
      </c>
      <c r="H147" s="19">
        <v>8000</v>
      </c>
      <c r="I147" s="19">
        <f>SUM(D147:H147)</f>
        <v>10154000</v>
      </c>
    </row>
    <row r="148" spans="1:9" ht="12.75">
      <c r="A148" s="15" t="s">
        <v>100</v>
      </c>
      <c r="B148" s="7"/>
      <c r="C148" s="16"/>
      <c r="D148" s="19"/>
      <c r="E148" s="19">
        <v>181000</v>
      </c>
      <c r="F148" s="19">
        <v>900000</v>
      </c>
      <c r="G148" s="19"/>
      <c r="H148" s="19"/>
      <c r="I148" s="19">
        <f>SUM(D148:H148)</f>
        <v>1081000</v>
      </c>
    </row>
    <row r="149" spans="1:9" ht="12.75">
      <c r="A149" s="15" t="s">
        <v>60</v>
      </c>
      <c r="B149" s="7"/>
      <c r="C149" s="16"/>
      <c r="D149" s="19"/>
      <c r="E149" s="19">
        <v>10000</v>
      </c>
      <c r="F149" s="19">
        <v>300000</v>
      </c>
      <c r="G149" s="19"/>
      <c r="H149" s="19"/>
      <c r="I149" s="19">
        <f>SUM(D149:H149)</f>
        <v>310000</v>
      </c>
    </row>
    <row r="150" spans="1:9" ht="12.75">
      <c r="A150" s="17" t="s">
        <v>61</v>
      </c>
      <c r="B150" s="1"/>
      <c r="C150" s="18"/>
      <c r="D150" s="19"/>
      <c r="E150" s="19">
        <v>100000</v>
      </c>
      <c r="F150" s="19">
        <v>2500000</v>
      </c>
      <c r="G150" s="19"/>
      <c r="H150" s="19"/>
      <c r="I150" s="19">
        <f>SUM(D150:H150)</f>
        <v>2600000</v>
      </c>
    </row>
    <row r="151" spans="1:9" ht="12.75">
      <c r="A151" s="24" t="s">
        <v>62</v>
      </c>
      <c r="B151" s="7"/>
      <c r="C151" s="7"/>
      <c r="D151" s="7">
        <f aca="true" t="shared" si="4" ref="D151:I151">SUM(D147:D150)</f>
        <v>330000</v>
      </c>
      <c r="E151" s="7">
        <f t="shared" si="4"/>
        <v>1556000</v>
      </c>
      <c r="F151" s="7">
        <f t="shared" si="4"/>
        <v>11971000</v>
      </c>
      <c r="G151" s="3">
        <f t="shared" si="4"/>
        <v>280000</v>
      </c>
      <c r="H151" s="3">
        <f t="shared" si="4"/>
        <v>8000</v>
      </c>
      <c r="I151" s="3">
        <f t="shared" si="4"/>
        <v>14145000</v>
      </c>
    </row>
    <row r="152" spans="1:3" ht="12.75">
      <c r="A152" s="15"/>
      <c r="B152" s="7"/>
      <c r="C152" s="7"/>
    </row>
    <row r="153" spans="1:9" ht="12.75">
      <c r="A153" s="19" t="s">
        <v>63</v>
      </c>
      <c r="B153" s="19"/>
      <c r="C153" s="19"/>
      <c r="D153" s="19"/>
      <c r="E153" s="19"/>
      <c r="F153" s="19">
        <v>550000</v>
      </c>
      <c r="G153" s="19"/>
      <c r="H153" s="19"/>
      <c r="I153" s="19">
        <f>SUM(D153:H153)</f>
        <v>550000</v>
      </c>
    </row>
    <row r="154" spans="1:9" ht="12.75">
      <c r="A154" s="3" t="s">
        <v>101</v>
      </c>
      <c r="B154" s="7"/>
      <c r="C154" s="7"/>
      <c r="D154" s="7"/>
      <c r="E154" s="7"/>
      <c r="F154" s="7">
        <f>SUM(F153)</f>
        <v>550000</v>
      </c>
      <c r="G154" s="7"/>
      <c r="I154">
        <f>SUM(I153)</f>
        <v>550000</v>
      </c>
    </row>
    <row r="157" spans="1:3" ht="12.75">
      <c r="A157" s="2" t="s">
        <v>69</v>
      </c>
      <c r="B157" s="2"/>
      <c r="C157" s="2"/>
    </row>
    <row r="159" spans="2:9" ht="12.75">
      <c r="B159" t="s">
        <v>70</v>
      </c>
      <c r="D159" s="19"/>
      <c r="E159" s="19">
        <v>500000</v>
      </c>
      <c r="F159" s="19">
        <v>4935000</v>
      </c>
      <c r="G159" s="23">
        <v>170000</v>
      </c>
      <c r="H159" s="23">
        <v>30000</v>
      </c>
      <c r="I159" s="23">
        <f>SUM(D159:H159)</f>
        <v>5635000</v>
      </c>
    </row>
    <row r="160" spans="2:9" ht="12.75">
      <c r="B160" t="s">
        <v>71</v>
      </c>
      <c r="D160" s="19">
        <v>1227000</v>
      </c>
      <c r="E160" s="19">
        <v>4110000</v>
      </c>
      <c r="F160" s="19">
        <v>24903000</v>
      </c>
      <c r="G160" s="23">
        <v>868000</v>
      </c>
      <c r="H160" s="19"/>
      <c r="I160" s="19">
        <f>SUM(D160:H160)</f>
        <v>31108000</v>
      </c>
    </row>
    <row r="161" spans="2:9" ht="12.75">
      <c r="B161" t="s">
        <v>72</v>
      </c>
      <c r="D161" s="19">
        <v>330000</v>
      </c>
      <c r="E161" s="19">
        <v>1556000</v>
      </c>
      <c r="F161" s="19">
        <v>11971000</v>
      </c>
      <c r="G161" s="19">
        <v>280000</v>
      </c>
      <c r="H161" s="19">
        <v>8000</v>
      </c>
      <c r="I161" s="19">
        <f>SUM(D161:H161)</f>
        <v>14145000</v>
      </c>
    </row>
    <row r="162" spans="2:9" ht="12.75">
      <c r="B162" s="1" t="s">
        <v>73</v>
      </c>
      <c r="C162" s="1"/>
      <c r="D162" s="19"/>
      <c r="E162" s="19"/>
      <c r="F162" s="19">
        <v>550000</v>
      </c>
      <c r="G162" s="19"/>
      <c r="H162" s="19"/>
      <c r="I162" s="19">
        <f>SUM(D162:H162)</f>
        <v>550000</v>
      </c>
    </row>
    <row r="163" spans="4:9" ht="12.75">
      <c r="D163" s="2">
        <f aca="true" t="shared" si="5" ref="D163:I163">SUM(D159:D162)</f>
        <v>1557000</v>
      </c>
      <c r="E163" s="2">
        <f t="shared" si="5"/>
        <v>6166000</v>
      </c>
      <c r="F163" s="2">
        <f t="shared" si="5"/>
        <v>42359000</v>
      </c>
      <c r="G163" s="11">
        <f t="shared" si="5"/>
        <v>1318000</v>
      </c>
      <c r="H163" s="11">
        <f t="shared" si="5"/>
        <v>38000</v>
      </c>
      <c r="I163" s="11">
        <f t="shared" si="5"/>
        <v>51438000</v>
      </c>
    </row>
    <row r="164" spans="4:9" ht="12.75">
      <c r="D164" s="2"/>
      <c r="E164" s="2"/>
      <c r="F164" s="2"/>
      <c r="G164" s="11"/>
      <c r="H164" s="11"/>
      <c r="I164" s="11"/>
    </row>
    <row r="166" ht="12.75">
      <c r="A166" t="s">
        <v>177</v>
      </c>
    </row>
    <row r="168" spans="2:9" ht="12.75">
      <c r="B168" s="12" t="s">
        <v>103</v>
      </c>
      <c r="C168" s="14"/>
      <c r="D168" s="13"/>
      <c r="E168" s="13"/>
      <c r="F168" s="19">
        <v>497000</v>
      </c>
      <c r="G168" s="13"/>
      <c r="H168" s="13"/>
      <c r="I168" s="14"/>
    </row>
    <row r="169" spans="2:9" ht="12.75">
      <c r="B169" s="15" t="s">
        <v>174</v>
      </c>
      <c r="C169" s="16"/>
      <c r="D169" s="7"/>
      <c r="E169" s="7"/>
      <c r="F169" s="19">
        <v>5714000</v>
      </c>
      <c r="G169" s="7"/>
      <c r="H169" s="7"/>
      <c r="I169" s="16"/>
    </row>
    <row r="170" spans="2:9" ht="12.75">
      <c r="B170" s="15" t="s">
        <v>104</v>
      </c>
      <c r="C170" s="16"/>
      <c r="D170" s="7"/>
      <c r="E170" s="7"/>
      <c r="F170" s="19">
        <v>3306000</v>
      </c>
      <c r="G170" s="7"/>
      <c r="H170" s="7"/>
      <c r="I170" s="16"/>
    </row>
    <row r="171" spans="2:9" ht="12.75">
      <c r="B171" s="15" t="s">
        <v>105</v>
      </c>
      <c r="C171" s="16"/>
      <c r="D171" s="7"/>
      <c r="E171" s="7"/>
      <c r="F171" s="19">
        <v>20000</v>
      </c>
      <c r="G171" s="7"/>
      <c r="H171" s="7"/>
      <c r="I171" s="16"/>
    </row>
    <row r="172" spans="2:9" ht="12.75">
      <c r="B172" s="15" t="s">
        <v>106</v>
      </c>
      <c r="C172" s="16"/>
      <c r="D172" s="7"/>
      <c r="E172" s="7"/>
      <c r="F172" s="19">
        <v>100000</v>
      </c>
      <c r="G172" s="7"/>
      <c r="H172" s="7"/>
      <c r="I172" s="16"/>
    </row>
    <row r="173" spans="2:9" ht="12.75">
      <c r="B173" s="15" t="s">
        <v>107</v>
      </c>
      <c r="C173" s="16"/>
      <c r="D173" s="7"/>
      <c r="E173" s="7"/>
      <c r="F173" s="19">
        <v>150000</v>
      </c>
      <c r="G173" s="7"/>
      <c r="H173" s="7"/>
      <c r="I173" s="16"/>
    </row>
    <row r="174" spans="2:9" ht="12.75">
      <c r="B174" s="15" t="s">
        <v>108</v>
      </c>
      <c r="C174" s="16"/>
      <c r="D174" s="7"/>
      <c r="E174" s="7"/>
      <c r="F174" s="19">
        <v>288000</v>
      </c>
      <c r="G174" s="7"/>
      <c r="H174" s="7"/>
      <c r="I174" s="16"/>
    </row>
    <row r="175" spans="2:9" ht="12.75">
      <c r="B175" s="15" t="s">
        <v>109</v>
      </c>
      <c r="C175" s="16"/>
      <c r="D175" s="7"/>
      <c r="E175" s="7"/>
      <c r="F175" s="19">
        <v>1000000</v>
      </c>
      <c r="G175" s="7"/>
      <c r="H175" s="7"/>
      <c r="I175" s="16"/>
    </row>
    <row r="176" spans="2:9" ht="12.75">
      <c r="B176" s="15" t="s">
        <v>110</v>
      </c>
      <c r="C176" s="16"/>
      <c r="D176" s="7"/>
      <c r="E176" s="7"/>
      <c r="F176" s="19">
        <v>180000</v>
      </c>
      <c r="G176" s="7"/>
      <c r="H176" s="7"/>
      <c r="I176" s="16"/>
    </row>
    <row r="177" spans="2:9" ht="12.75">
      <c r="B177" s="17" t="s">
        <v>111</v>
      </c>
      <c r="C177" s="18"/>
      <c r="D177" s="1"/>
      <c r="E177" s="1"/>
      <c r="F177" s="19">
        <v>100000</v>
      </c>
      <c r="G177" s="1"/>
      <c r="H177" s="1"/>
      <c r="I177" s="18"/>
    </row>
    <row r="178" spans="2:9" ht="12.75">
      <c r="B178" s="24" t="s">
        <v>112</v>
      </c>
      <c r="D178" s="2"/>
      <c r="E178" s="2"/>
      <c r="F178" s="2">
        <f>SUM(F168:F177)</f>
        <v>11355000</v>
      </c>
      <c r="G178" s="2"/>
      <c r="H178" s="2"/>
      <c r="I178" s="2">
        <f>SUM(D178:H178)</f>
        <v>11355000</v>
      </c>
    </row>
    <row r="179" spans="2:9" ht="12.75">
      <c r="B179" s="3"/>
      <c r="D179" s="2"/>
      <c r="E179" s="2"/>
      <c r="F179" s="2"/>
      <c r="G179" s="2"/>
      <c r="H179" s="2"/>
      <c r="I179" s="2"/>
    </row>
    <row r="181" spans="4:9" ht="12.75">
      <c r="D181" t="s">
        <v>89</v>
      </c>
      <c r="E181" t="s">
        <v>87</v>
      </c>
      <c r="F181" t="s">
        <v>90</v>
      </c>
      <c r="G181" t="s">
        <v>98</v>
      </c>
      <c r="H181" t="s">
        <v>99</v>
      </c>
      <c r="I181" t="s">
        <v>92</v>
      </c>
    </row>
    <row r="182" ht="12.75">
      <c r="A182" t="s">
        <v>113</v>
      </c>
    </row>
    <row r="184" spans="2:9" ht="12.75">
      <c r="B184" s="19" t="s">
        <v>114</v>
      </c>
      <c r="C184" s="19"/>
      <c r="D184" s="19"/>
      <c r="E184" s="19"/>
      <c r="F184" s="19"/>
      <c r="G184" s="19"/>
      <c r="H184" s="19"/>
      <c r="I184" s="19"/>
    </row>
    <row r="185" spans="2:9" ht="12.75">
      <c r="B185" s="19"/>
      <c r="C185" s="19" t="s">
        <v>87</v>
      </c>
      <c r="D185" s="19"/>
      <c r="E185" s="19"/>
      <c r="F185" s="19">
        <v>4400000</v>
      </c>
      <c r="G185" s="19"/>
      <c r="H185" s="19"/>
      <c r="I185" s="19">
        <f>SUM(D185:H185)</f>
        <v>4400000</v>
      </c>
    </row>
    <row r="186" spans="2:9" ht="12.75">
      <c r="B186" s="19"/>
      <c r="C186" s="19" t="s">
        <v>159</v>
      </c>
      <c r="D186" s="19"/>
      <c r="E186" s="19"/>
      <c r="F186" s="19">
        <v>12900000</v>
      </c>
      <c r="G186" s="19"/>
      <c r="H186" s="19"/>
      <c r="I186" s="19">
        <f>SUM(D186:H186)</f>
        <v>12900000</v>
      </c>
    </row>
    <row r="187" spans="2:9" ht="12.75">
      <c r="B187" s="19" t="s">
        <v>115</v>
      </c>
      <c r="C187" s="19"/>
      <c r="D187" s="19"/>
      <c r="E187" s="19"/>
      <c r="F187" s="19">
        <v>5364638</v>
      </c>
      <c r="G187" s="19"/>
      <c r="H187" s="19"/>
      <c r="I187" s="19">
        <f>SUM(D187:H187)</f>
        <v>5364638</v>
      </c>
    </row>
    <row r="188" spans="4:9" ht="12.75">
      <c r="D188" s="2"/>
      <c r="E188" s="2"/>
      <c r="F188" s="2">
        <f>SUM(F184:F187)</f>
        <v>22664638</v>
      </c>
      <c r="G188" s="2"/>
      <c r="H188" s="2"/>
      <c r="I188" s="2">
        <f>SUM(I184:I187)</f>
        <v>22664638</v>
      </c>
    </row>
    <row r="189" ht="12.75">
      <c r="A189" t="s">
        <v>116</v>
      </c>
    </row>
    <row r="191" spans="2:7" ht="12.75">
      <c r="B191" s="12" t="s">
        <v>117</v>
      </c>
      <c r="C191" s="13" t="s">
        <v>118</v>
      </c>
      <c r="D191" s="13"/>
      <c r="E191" s="13"/>
      <c r="F191" s="19">
        <v>15616000</v>
      </c>
      <c r="G191" s="19"/>
    </row>
    <row r="192" spans="2:7" ht="12.75">
      <c r="B192" s="15"/>
      <c r="C192" s="7" t="s">
        <v>119</v>
      </c>
      <c r="D192" s="7"/>
      <c r="E192" s="7"/>
      <c r="F192" s="19">
        <v>11540000</v>
      </c>
      <c r="G192" s="19"/>
    </row>
    <row r="193" spans="2:7" ht="12.75">
      <c r="B193" s="15" t="s">
        <v>162</v>
      </c>
      <c r="C193" s="7" t="s">
        <v>118</v>
      </c>
      <c r="D193" s="7"/>
      <c r="E193" s="7"/>
      <c r="F193" s="19">
        <v>8419153</v>
      </c>
      <c r="G193" s="19"/>
    </row>
    <row r="194" spans="2:7" ht="12.75">
      <c r="B194" s="15"/>
      <c r="C194" s="3" t="s">
        <v>166</v>
      </c>
      <c r="D194" s="7"/>
      <c r="E194" s="7"/>
      <c r="F194" s="19">
        <v>5631836</v>
      </c>
      <c r="G194" s="19"/>
    </row>
    <row r="195" spans="2:7" ht="12.75">
      <c r="B195" s="15"/>
      <c r="C195" s="3" t="s">
        <v>163</v>
      </c>
      <c r="D195" s="7"/>
      <c r="E195" s="7"/>
      <c r="F195" s="19"/>
      <c r="G195" s="19"/>
    </row>
    <row r="196" spans="2:7" ht="12.75">
      <c r="B196" s="15"/>
      <c r="C196" s="3" t="s">
        <v>158</v>
      </c>
      <c r="D196" s="7"/>
      <c r="E196" s="7"/>
      <c r="F196" s="19">
        <v>1070460</v>
      </c>
      <c r="G196" s="19"/>
    </row>
    <row r="197" spans="2:7" ht="12.75">
      <c r="B197" s="15"/>
      <c r="C197" s="3" t="s">
        <v>99</v>
      </c>
      <c r="D197" s="7"/>
      <c r="E197" s="7"/>
      <c r="F197" s="19"/>
      <c r="G197" s="19"/>
    </row>
    <row r="198" spans="2:7" ht="12.75">
      <c r="B198" s="15" t="s">
        <v>175</v>
      </c>
      <c r="C198" s="3"/>
      <c r="D198" s="7"/>
      <c r="E198" s="7"/>
      <c r="F198" s="19">
        <v>9000000</v>
      </c>
      <c r="G198" s="19"/>
    </row>
    <row r="199" spans="2:7" ht="12.75">
      <c r="B199" s="15" t="s">
        <v>120</v>
      </c>
      <c r="C199" s="7"/>
      <c r="D199" s="7"/>
      <c r="E199" s="7"/>
      <c r="F199" s="19">
        <v>2000000</v>
      </c>
      <c r="G199" s="19"/>
    </row>
    <row r="200" spans="2:7" ht="12.75">
      <c r="B200" s="15" t="s">
        <v>121</v>
      </c>
      <c r="C200" s="7"/>
      <c r="D200" s="7"/>
      <c r="E200" s="7"/>
      <c r="F200" s="19">
        <v>2500000</v>
      </c>
      <c r="G200" s="19"/>
    </row>
    <row r="201" spans="2:7" ht="12.75">
      <c r="B201" s="15"/>
      <c r="C201" s="7" t="s">
        <v>122</v>
      </c>
      <c r="D201" s="7"/>
      <c r="E201" s="7"/>
      <c r="F201" s="19">
        <v>100000</v>
      </c>
      <c r="G201" s="19"/>
    </row>
    <row r="202" spans="2:7" ht="12.75">
      <c r="B202" s="15"/>
      <c r="C202" s="7" t="s">
        <v>123</v>
      </c>
      <c r="D202" s="7"/>
      <c r="E202" s="7"/>
      <c r="F202" s="19">
        <v>200000</v>
      </c>
      <c r="G202" s="19"/>
    </row>
    <row r="203" spans="2:7" ht="12.75">
      <c r="B203" s="15"/>
      <c r="C203" s="7" t="s">
        <v>124</v>
      </c>
      <c r="D203" s="7"/>
      <c r="E203" s="7"/>
      <c r="F203" s="19">
        <v>260000</v>
      </c>
      <c r="G203" s="19"/>
    </row>
    <row r="204" spans="2:7" ht="12.75">
      <c r="B204" s="17"/>
      <c r="C204" s="39" t="s">
        <v>158</v>
      </c>
      <c r="D204" s="1"/>
      <c r="E204" s="1"/>
      <c r="F204" s="23"/>
      <c r="G204" s="19"/>
    </row>
    <row r="205" spans="6:9" ht="12.75">
      <c r="F205" s="2">
        <f>SUM(F191:F204)</f>
        <v>56337449</v>
      </c>
      <c r="G205" s="2">
        <f>SUM(G191:G204)</f>
        <v>0</v>
      </c>
      <c r="I205">
        <f>SUM(F205:H205)</f>
        <v>56337449</v>
      </c>
    </row>
    <row r="207" spans="4:5" ht="12.75">
      <c r="D207" s="2" t="s">
        <v>74</v>
      </c>
      <c r="E207" s="2"/>
    </row>
    <row r="208" spans="4:5" ht="12.75">
      <c r="D208" s="2"/>
      <c r="E208" s="2"/>
    </row>
    <row r="209" spans="4:9" ht="12.75">
      <c r="D209" t="s">
        <v>89</v>
      </c>
      <c r="E209" t="s">
        <v>87</v>
      </c>
      <c r="F209" t="s">
        <v>90</v>
      </c>
      <c r="G209" t="s">
        <v>98</v>
      </c>
      <c r="H209" t="s">
        <v>99</v>
      </c>
      <c r="I209" t="s">
        <v>92</v>
      </c>
    </row>
    <row r="210" spans="1:9" ht="12.75">
      <c r="A210" s="19" t="s">
        <v>75</v>
      </c>
      <c r="B210" s="19"/>
      <c r="C210" s="19"/>
      <c r="D210" s="30">
        <v>96700</v>
      </c>
      <c r="E210" s="30">
        <v>15134175</v>
      </c>
      <c r="F210" s="30">
        <v>11942250</v>
      </c>
      <c r="G210" s="30"/>
      <c r="H210" s="30"/>
      <c r="I210" s="30">
        <f aca="true" t="shared" si="6" ref="I210:I215">SUM(D210:H210)</f>
        <v>27173125</v>
      </c>
    </row>
    <row r="211" spans="1:9" ht="12.75">
      <c r="A211" s="19" t="s">
        <v>76</v>
      </c>
      <c r="B211" s="19"/>
      <c r="C211" s="19"/>
      <c r="D211" s="19">
        <v>26109</v>
      </c>
      <c r="E211" s="19">
        <v>3984977</v>
      </c>
      <c r="F211" s="19">
        <v>3224408</v>
      </c>
      <c r="G211" s="19"/>
      <c r="H211" s="19"/>
      <c r="I211" s="19">
        <f t="shared" si="6"/>
        <v>7235494</v>
      </c>
    </row>
    <row r="212" spans="1:9" ht="12.75">
      <c r="A212" s="19" t="s">
        <v>77</v>
      </c>
      <c r="B212" s="19"/>
      <c r="C212" s="19"/>
      <c r="D212" s="19">
        <v>1557000</v>
      </c>
      <c r="E212" s="19">
        <v>6166000</v>
      </c>
      <c r="F212" s="19">
        <v>42359000</v>
      </c>
      <c r="G212" s="19">
        <v>1318000</v>
      </c>
      <c r="H212" s="19">
        <v>38000</v>
      </c>
      <c r="I212" s="19">
        <f t="shared" si="6"/>
        <v>51438000</v>
      </c>
    </row>
    <row r="213" spans="1:9" ht="12.75">
      <c r="A213" s="23" t="s">
        <v>177</v>
      </c>
      <c r="B213" s="19"/>
      <c r="C213" s="19"/>
      <c r="D213" s="30"/>
      <c r="E213" s="30"/>
      <c r="F213" s="30">
        <v>11355000</v>
      </c>
      <c r="G213" s="30"/>
      <c r="H213" s="30"/>
      <c r="I213" s="35">
        <f t="shared" si="6"/>
        <v>11355000</v>
      </c>
    </row>
    <row r="214" spans="1:9" ht="12.75">
      <c r="A214" s="23" t="s">
        <v>113</v>
      </c>
      <c r="B214" s="19"/>
      <c r="C214" s="19"/>
      <c r="D214" s="19"/>
      <c r="E214" s="35"/>
      <c r="F214" s="35">
        <v>22664638</v>
      </c>
      <c r="G214" s="19"/>
      <c r="H214" s="19"/>
      <c r="I214" s="19">
        <f t="shared" si="6"/>
        <v>22664638</v>
      </c>
    </row>
    <row r="215" spans="1:9" ht="12.75">
      <c r="A215" s="23" t="s">
        <v>125</v>
      </c>
      <c r="B215" s="19"/>
      <c r="C215" s="19"/>
      <c r="D215" s="19"/>
      <c r="E215" s="19"/>
      <c r="F215" s="35">
        <v>56337449</v>
      </c>
      <c r="G215" s="19"/>
      <c r="H215" s="19"/>
      <c r="I215" s="19">
        <f t="shared" si="6"/>
        <v>56337449</v>
      </c>
    </row>
    <row r="216" spans="4:9" ht="12.75">
      <c r="D216" s="2">
        <f aca="true" t="shared" si="7" ref="D216:I216">SUM(D210:D215)</f>
        <v>1679809</v>
      </c>
      <c r="E216" s="2">
        <f t="shared" si="7"/>
        <v>25285152</v>
      </c>
      <c r="F216" s="2">
        <f t="shared" si="7"/>
        <v>147882745</v>
      </c>
      <c r="G216" s="2">
        <f t="shared" si="7"/>
        <v>1318000</v>
      </c>
      <c r="H216" s="2">
        <f t="shared" si="7"/>
        <v>38000</v>
      </c>
      <c r="I216" s="37">
        <f t="shared" si="7"/>
        <v>176203706</v>
      </c>
    </row>
    <row r="217" ht="12.75">
      <c r="E217" s="2" t="s">
        <v>78</v>
      </c>
    </row>
    <row r="219" spans="4:9" ht="12.75">
      <c r="D219" t="s">
        <v>89</v>
      </c>
      <c r="E219" t="s">
        <v>87</v>
      </c>
      <c r="F219" t="s">
        <v>90</v>
      </c>
      <c r="G219" t="s">
        <v>98</v>
      </c>
      <c r="H219" t="s">
        <v>99</v>
      </c>
      <c r="I219" t="s">
        <v>92</v>
      </c>
    </row>
    <row r="220" spans="1:9" ht="12.75">
      <c r="A220" s="12" t="s">
        <v>140</v>
      </c>
      <c r="B220" s="13"/>
      <c r="C220" s="13"/>
      <c r="D220" s="13"/>
      <c r="E220" s="38"/>
      <c r="F220" s="38"/>
      <c r="G220" s="38"/>
      <c r="H220" s="13"/>
      <c r="I220" s="38"/>
    </row>
    <row r="221" spans="1:9" ht="12.75">
      <c r="A221" s="15"/>
      <c r="B221" s="7" t="s">
        <v>126</v>
      </c>
      <c r="C221" s="7"/>
      <c r="D221" s="7"/>
      <c r="E221" s="41"/>
      <c r="F221" s="41">
        <v>2400000</v>
      </c>
      <c r="G221" s="41"/>
      <c r="H221" s="7"/>
      <c r="I221" s="41"/>
    </row>
    <row r="222" spans="1:9" ht="12.75">
      <c r="A222" s="17"/>
      <c r="B222" s="1" t="s">
        <v>127</v>
      </c>
      <c r="C222" s="1"/>
      <c r="D222" s="1"/>
      <c r="E222" s="42"/>
      <c r="F222" s="42">
        <v>1471000</v>
      </c>
      <c r="G222" s="42"/>
      <c r="H222" s="1"/>
      <c r="I222" s="42"/>
    </row>
    <row r="223" spans="1:9" ht="12.75">
      <c r="A223" s="12" t="s">
        <v>115</v>
      </c>
      <c r="B223" s="13" t="s">
        <v>128</v>
      </c>
      <c r="C223" s="13"/>
      <c r="D223" s="26"/>
      <c r="E223" s="38"/>
      <c r="F223" s="38">
        <v>7000000</v>
      </c>
      <c r="G223" s="38"/>
      <c r="H223" s="13"/>
      <c r="I223" s="38"/>
    </row>
    <row r="224" spans="1:9" ht="12.75">
      <c r="A224" s="17"/>
      <c r="B224" s="1" t="s">
        <v>129</v>
      </c>
      <c r="C224" s="1"/>
      <c r="D224" s="1"/>
      <c r="E224" s="42"/>
      <c r="F224" s="42">
        <v>12483240</v>
      </c>
      <c r="G224" s="42"/>
      <c r="H224" s="1"/>
      <c r="I224" s="42"/>
    </row>
    <row r="225" spans="1:9" ht="12.75">
      <c r="A225" s="40" t="s">
        <v>130</v>
      </c>
      <c r="B225" s="32"/>
      <c r="C225" s="32"/>
      <c r="D225" s="32"/>
      <c r="E225" s="19"/>
      <c r="F225" s="19">
        <v>4700725</v>
      </c>
      <c r="G225" s="19"/>
      <c r="H225" s="32"/>
      <c r="I225" s="19"/>
    </row>
    <row r="226" spans="1:9" ht="12.75">
      <c r="A226" s="40" t="s">
        <v>131</v>
      </c>
      <c r="B226" s="32"/>
      <c r="C226" s="32"/>
      <c r="D226" s="32"/>
      <c r="E226" s="19">
        <v>1250000</v>
      </c>
      <c r="F226" s="19">
        <v>3000000</v>
      </c>
      <c r="G226" s="19"/>
      <c r="H226" s="32"/>
      <c r="I226" s="19"/>
    </row>
    <row r="227" spans="1:9" ht="12.75">
      <c r="A227" s="12" t="s">
        <v>132</v>
      </c>
      <c r="B227" s="13" t="s">
        <v>133</v>
      </c>
      <c r="C227" s="13"/>
      <c r="D227" s="13"/>
      <c r="E227" s="38"/>
      <c r="F227" s="38">
        <v>100000</v>
      </c>
      <c r="G227" s="38"/>
      <c r="H227" s="13"/>
      <c r="I227" s="38"/>
    </row>
    <row r="228" spans="1:9" ht="12.75">
      <c r="A228" s="15"/>
      <c r="B228" s="7" t="s">
        <v>134</v>
      </c>
      <c r="C228" s="7"/>
      <c r="D228" s="7"/>
      <c r="E228" s="41"/>
      <c r="F228" s="41">
        <v>13000000</v>
      </c>
      <c r="G228" s="41"/>
      <c r="H228" s="7"/>
      <c r="I228" s="41"/>
    </row>
    <row r="229" spans="1:9" ht="12.75">
      <c r="A229" s="15"/>
      <c r="B229" s="7" t="s">
        <v>135</v>
      </c>
      <c r="C229" s="7"/>
      <c r="D229" s="7"/>
      <c r="E229" s="41"/>
      <c r="F229" s="41">
        <v>232558</v>
      </c>
      <c r="G229" s="41"/>
      <c r="H229" s="7"/>
      <c r="I229" s="41"/>
    </row>
    <row r="230" spans="1:9" ht="12.75">
      <c r="A230" s="17"/>
      <c r="B230" s="1" t="s">
        <v>147</v>
      </c>
      <c r="C230" s="1"/>
      <c r="D230" s="1"/>
      <c r="E230" s="42"/>
      <c r="F230" s="42">
        <v>576000</v>
      </c>
      <c r="G230" s="42">
        <v>200000</v>
      </c>
      <c r="H230" s="1"/>
      <c r="I230" s="42"/>
    </row>
    <row r="231" spans="1:9" ht="12.75">
      <c r="A231" s="17"/>
      <c r="B231" s="1" t="s">
        <v>167</v>
      </c>
      <c r="C231" s="1"/>
      <c r="D231" s="1"/>
      <c r="E231" s="42"/>
      <c r="F231" s="42">
        <v>3000000</v>
      </c>
      <c r="G231" s="42"/>
      <c r="H231" s="1"/>
      <c r="I231" s="42"/>
    </row>
    <row r="232" spans="1:9" ht="12.75">
      <c r="A232" s="40" t="s">
        <v>136</v>
      </c>
      <c r="B232" s="32"/>
      <c r="C232" s="32" t="s">
        <v>137</v>
      </c>
      <c r="D232" s="32"/>
      <c r="E232" s="19"/>
      <c r="F232" s="19">
        <v>264000</v>
      </c>
      <c r="G232" s="19"/>
      <c r="H232" s="32"/>
      <c r="I232" s="19"/>
    </row>
    <row r="233" spans="1:9" ht="12.75">
      <c r="A233" s="40" t="s">
        <v>138</v>
      </c>
      <c r="B233" s="32"/>
      <c r="C233" s="32"/>
      <c r="D233" s="32"/>
      <c r="E233" s="19"/>
      <c r="F233" s="19">
        <v>30000</v>
      </c>
      <c r="G233" s="19"/>
      <c r="H233" s="32"/>
      <c r="I233" s="19"/>
    </row>
    <row r="234" spans="1:9" ht="12.75">
      <c r="A234" s="40" t="s">
        <v>139</v>
      </c>
      <c r="B234" s="32"/>
      <c r="C234" s="32"/>
      <c r="D234" s="32"/>
      <c r="E234" s="19"/>
      <c r="F234" s="19">
        <v>810000</v>
      </c>
      <c r="G234" s="19"/>
      <c r="H234" s="32"/>
      <c r="I234" s="19"/>
    </row>
    <row r="235" spans="1:9" ht="12.75">
      <c r="A235" s="12" t="s">
        <v>141</v>
      </c>
      <c r="B235" s="13" t="s">
        <v>142</v>
      </c>
      <c r="C235" s="13"/>
      <c r="D235" s="13"/>
      <c r="E235" s="38"/>
      <c r="F235" s="38">
        <v>5190000</v>
      </c>
      <c r="G235" s="38"/>
      <c r="H235" s="13"/>
      <c r="I235" s="38"/>
    </row>
    <row r="236" spans="1:9" ht="12.75">
      <c r="A236" s="15"/>
      <c r="B236" s="7" t="s">
        <v>143</v>
      </c>
      <c r="C236" s="7"/>
      <c r="D236" s="7"/>
      <c r="E236" s="41"/>
      <c r="F236" s="41">
        <v>20000000</v>
      </c>
      <c r="G236" s="41"/>
      <c r="H236" s="7"/>
      <c r="I236" s="41"/>
    </row>
    <row r="237" spans="1:9" ht="12.75">
      <c r="A237" s="15"/>
      <c r="B237" s="7" t="s">
        <v>144</v>
      </c>
      <c r="C237" s="7"/>
      <c r="D237" s="7"/>
      <c r="E237" s="41"/>
      <c r="F237" s="41">
        <v>20000</v>
      </c>
      <c r="G237" s="41"/>
      <c r="H237" s="7"/>
      <c r="I237" s="41"/>
    </row>
    <row r="238" spans="1:9" ht="12.75">
      <c r="A238" s="15"/>
      <c r="B238" s="7" t="s">
        <v>145</v>
      </c>
      <c r="C238" s="7"/>
      <c r="D238" s="7"/>
      <c r="E238" s="41"/>
      <c r="F238" s="41">
        <v>15000000</v>
      </c>
      <c r="G238" s="41"/>
      <c r="H238" s="7"/>
      <c r="I238" s="41"/>
    </row>
    <row r="239" spans="1:9" ht="12.75">
      <c r="A239" s="17"/>
      <c r="B239" s="1" t="s">
        <v>146</v>
      </c>
      <c r="C239" s="1"/>
      <c r="D239" s="1"/>
      <c r="E239" s="42"/>
      <c r="F239" s="42">
        <v>10000</v>
      </c>
      <c r="G239" s="42"/>
      <c r="H239" s="1"/>
      <c r="I239" s="42"/>
    </row>
    <row r="240" spans="1:9" ht="12.75">
      <c r="A240" s="12" t="s">
        <v>148</v>
      </c>
      <c r="B240" s="13"/>
      <c r="C240" s="13"/>
      <c r="D240" s="13"/>
      <c r="E240" s="38"/>
      <c r="F240" s="38"/>
      <c r="G240" s="38"/>
      <c r="H240" s="13"/>
      <c r="I240" s="38"/>
    </row>
    <row r="241" spans="1:9" ht="12.75">
      <c r="A241" s="15"/>
      <c r="B241" s="7" t="s">
        <v>149</v>
      </c>
      <c r="C241" s="7"/>
      <c r="D241" s="7"/>
      <c r="E241" s="41"/>
      <c r="F241" s="41">
        <v>11450000</v>
      </c>
      <c r="G241" s="41"/>
      <c r="H241" s="7"/>
      <c r="I241" s="41"/>
    </row>
    <row r="242" spans="1:9" ht="12.75">
      <c r="A242" s="15"/>
      <c r="B242" s="7" t="s">
        <v>150</v>
      </c>
      <c r="C242" s="7"/>
      <c r="D242" s="7"/>
      <c r="E242" s="41"/>
      <c r="F242" s="41">
        <v>1877393</v>
      </c>
      <c r="G242" s="41"/>
      <c r="H242" s="7"/>
      <c r="I242" s="41"/>
    </row>
    <row r="243" spans="1:9" ht="12.75">
      <c r="A243" s="15"/>
      <c r="B243" s="7" t="s">
        <v>151</v>
      </c>
      <c r="C243" s="7"/>
      <c r="D243" s="7"/>
      <c r="E243" s="41"/>
      <c r="F243" s="41">
        <v>3000000</v>
      </c>
      <c r="G243" s="41"/>
      <c r="H243" s="7"/>
      <c r="I243" s="41"/>
    </row>
    <row r="244" spans="1:9" ht="12.75">
      <c r="A244" s="15"/>
      <c r="B244" s="7" t="s">
        <v>152</v>
      </c>
      <c r="C244" s="7"/>
      <c r="D244" s="7"/>
      <c r="E244" s="41"/>
      <c r="F244" s="41">
        <v>7767</v>
      </c>
      <c r="G244" s="41"/>
      <c r="H244" s="7"/>
      <c r="I244" s="41"/>
    </row>
    <row r="245" spans="1:9" ht="12.75">
      <c r="A245" s="15"/>
      <c r="B245" s="7" t="s">
        <v>153</v>
      </c>
      <c r="C245" s="7"/>
      <c r="D245" s="7"/>
      <c r="E245" s="41"/>
      <c r="F245" s="41">
        <v>14086000</v>
      </c>
      <c r="G245" s="41"/>
      <c r="H245" s="7"/>
      <c r="I245" s="41"/>
    </row>
    <row r="246" spans="1:9" ht="12.75">
      <c r="A246" s="15"/>
      <c r="B246" s="7" t="s">
        <v>154</v>
      </c>
      <c r="C246" s="7"/>
      <c r="D246" s="7"/>
      <c r="E246" s="41"/>
      <c r="F246" s="41">
        <v>1530000</v>
      </c>
      <c r="G246" s="41"/>
      <c r="H246" s="7"/>
      <c r="I246" s="41"/>
    </row>
    <row r="247" spans="1:9" ht="12.75">
      <c r="A247" s="15"/>
      <c r="B247" s="7" t="s">
        <v>155</v>
      </c>
      <c r="C247" s="7"/>
      <c r="D247" s="7"/>
      <c r="E247" s="41"/>
      <c r="F247" s="41">
        <v>6120000</v>
      </c>
      <c r="G247" s="41"/>
      <c r="H247" s="7"/>
      <c r="I247" s="41"/>
    </row>
    <row r="248" spans="1:9" ht="12.75">
      <c r="A248" s="15"/>
      <c r="B248" s="7" t="s">
        <v>156</v>
      </c>
      <c r="C248" s="7"/>
      <c r="D248" s="7"/>
      <c r="E248" s="41"/>
      <c r="F248" s="41">
        <v>3006411</v>
      </c>
      <c r="G248" s="41"/>
      <c r="H248" s="7"/>
      <c r="I248" s="41"/>
    </row>
    <row r="249" spans="1:9" ht="12.75">
      <c r="A249" s="17"/>
      <c r="B249" s="1" t="s">
        <v>157</v>
      </c>
      <c r="C249" s="1"/>
      <c r="D249" s="1"/>
      <c r="E249" s="42"/>
      <c r="F249" s="48">
        <v>1070460</v>
      </c>
      <c r="G249" s="42"/>
      <c r="H249" s="1"/>
      <c r="I249" s="42"/>
    </row>
    <row r="250" spans="1:9" ht="12.75">
      <c r="A250" s="40" t="s">
        <v>160</v>
      </c>
      <c r="B250" s="32" t="s">
        <v>118</v>
      </c>
      <c r="C250" s="32"/>
      <c r="D250" s="32"/>
      <c r="E250" s="19">
        <v>15616000</v>
      </c>
      <c r="F250" s="19"/>
      <c r="G250" s="19"/>
      <c r="H250" s="32"/>
      <c r="I250" s="19"/>
    </row>
    <row r="251" spans="1:9" ht="12.75">
      <c r="A251" s="40" t="s">
        <v>161</v>
      </c>
      <c r="B251" s="32"/>
      <c r="C251" s="32"/>
      <c r="D251" s="32"/>
      <c r="E251" s="32">
        <v>8419153</v>
      </c>
      <c r="F251" s="32"/>
      <c r="G251" s="32"/>
      <c r="H251" s="43"/>
      <c r="I251" s="33"/>
    </row>
    <row r="252" spans="4:9" ht="12.75">
      <c r="D252">
        <f>SUM(D220:D251)</f>
        <v>0</v>
      </c>
      <c r="E252">
        <f>SUM(E220:E251)</f>
        <v>25285153</v>
      </c>
      <c r="F252">
        <f>SUM(F220:F251)</f>
        <v>131435554</v>
      </c>
      <c r="G252">
        <f>SUM(G220:G251)</f>
        <v>200000</v>
      </c>
      <c r="H252">
        <f>SUM(H220:H251)</f>
        <v>0</v>
      </c>
      <c r="I252">
        <f>SUM(D252:H252)</f>
        <v>156920707</v>
      </c>
    </row>
    <row r="258" spans="3:4" ht="12.75">
      <c r="C258" s="2" t="s">
        <v>79</v>
      </c>
      <c r="D258" s="2"/>
    </row>
    <row r="262" spans="4:9" ht="12.75">
      <c r="D262" t="s">
        <v>89</v>
      </c>
      <c r="E262" t="s">
        <v>87</v>
      </c>
      <c r="F262" t="s">
        <v>90</v>
      </c>
      <c r="G262" t="s">
        <v>98</v>
      </c>
      <c r="H262" t="s">
        <v>99</v>
      </c>
      <c r="I262" t="s">
        <v>92</v>
      </c>
    </row>
    <row r="264" spans="1:9" ht="12.75">
      <c r="A264" s="19" t="s">
        <v>80</v>
      </c>
      <c r="B264" s="19"/>
      <c r="C264" s="19"/>
      <c r="D264" s="30">
        <v>96700</v>
      </c>
      <c r="E264" s="30">
        <v>15134175</v>
      </c>
      <c r="F264" s="30">
        <v>11942250</v>
      </c>
      <c r="G264" s="30"/>
      <c r="H264" s="30"/>
      <c r="I264" s="30">
        <f aca="true" t="shared" si="8" ref="I264:I269">SUM(D264:H264)</f>
        <v>27173125</v>
      </c>
    </row>
    <row r="265" spans="1:9" ht="12.75">
      <c r="A265" s="19" t="s">
        <v>81</v>
      </c>
      <c r="B265" s="19"/>
      <c r="C265" s="19"/>
      <c r="D265" s="19">
        <v>26109</v>
      </c>
      <c r="E265" s="19">
        <v>3984977</v>
      </c>
      <c r="F265" s="19">
        <v>3224408</v>
      </c>
      <c r="G265" s="19"/>
      <c r="H265" s="19"/>
      <c r="I265" s="19">
        <f t="shared" si="8"/>
        <v>7235494</v>
      </c>
    </row>
    <row r="266" spans="1:9" ht="12.75">
      <c r="A266" s="20" t="s">
        <v>28</v>
      </c>
      <c r="B266" s="20"/>
      <c r="C266" s="20"/>
      <c r="D266" s="19">
        <v>1557000</v>
      </c>
      <c r="E266" s="19">
        <v>6166000</v>
      </c>
      <c r="F266" s="19">
        <v>42359000</v>
      </c>
      <c r="G266" s="19">
        <v>1318000</v>
      </c>
      <c r="H266" s="19">
        <v>38000</v>
      </c>
      <c r="I266" s="19">
        <f t="shared" si="8"/>
        <v>51438000</v>
      </c>
    </row>
    <row r="267" spans="1:9" ht="12.75">
      <c r="A267" s="44" t="s">
        <v>176</v>
      </c>
      <c r="B267" s="6"/>
      <c r="C267" s="6"/>
      <c r="D267" s="30"/>
      <c r="E267" s="30"/>
      <c r="F267" s="30">
        <v>11355000</v>
      </c>
      <c r="G267" s="30"/>
      <c r="H267" s="30"/>
      <c r="I267" s="35">
        <f t="shared" si="8"/>
        <v>11355000</v>
      </c>
    </row>
    <row r="268" spans="1:9" ht="12.75">
      <c r="A268" s="44" t="s">
        <v>164</v>
      </c>
      <c r="B268" s="6"/>
      <c r="C268" s="6"/>
      <c r="D268" s="19"/>
      <c r="E268" s="35"/>
      <c r="F268" s="35">
        <v>22664638</v>
      </c>
      <c r="G268" s="19"/>
      <c r="H268" s="19"/>
      <c r="I268" s="19">
        <f t="shared" si="8"/>
        <v>22664638</v>
      </c>
    </row>
    <row r="269" spans="1:9" ht="12.75">
      <c r="A269" s="44" t="s">
        <v>165</v>
      </c>
      <c r="B269" s="6"/>
      <c r="C269" s="6"/>
      <c r="D269" s="19"/>
      <c r="E269" s="19"/>
      <c r="F269" s="35">
        <v>56337449</v>
      </c>
      <c r="G269" s="19"/>
      <c r="H269" s="19"/>
      <c r="I269" s="19">
        <f t="shared" si="8"/>
        <v>56337449</v>
      </c>
    </row>
    <row r="270" spans="1:9" ht="12.75">
      <c r="A270" s="8" t="s">
        <v>86</v>
      </c>
      <c r="B270" s="8"/>
      <c r="C270" s="8"/>
      <c r="D270" s="2">
        <f aca="true" t="shared" si="9" ref="D270:I270">SUM(D264:D269)</f>
        <v>1679809</v>
      </c>
      <c r="E270" s="2">
        <f t="shared" si="9"/>
        <v>25285152</v>
      </c>
      <c r="F270" s="2">
        <f t="shared" si="9"/>
        <v>147882745</v>
      </c>
      <c r="G270" s="2">
        <f t="shared" si="9"/>
        <v>1318000</v>
      </c>
      <c r="H270" s="2">
        <f t="shared" si="9"/>
        <v>38000</v>
      </c>
      <c r="I270" s="37">
        <f t="shared" si="9"/>
        <v>176203706</v>
      </c>
    </row>
    <row r="272" spans="1:9" ht="12.75">
      <c r="A272" s="21" t="s">
        <v>82</v>
      </c>
      <c r="B272" s="21"/>
      <c r="C272" s="21"/>
      <c r="D272" s="21">
        <v>0</v>
      </c>
      <c r="E272" s="21">
        <v>1250000</v>
      </c>
      <c r="F272" s="21">
        <v>131435554</v>
      </c>
      <c r="G272" s="21">
        <v>200000</v>
      </c>
      <c r="H272" s="34">
        <v>0</v>
      </c>
      <c r="I272" s="19">
        <f>SUM(D272:H272)</f>
        <v>132885554</v>
      </c>
    </row>
    <row r="273" spans="1:9" ht="12.75">
      <c r="A273" s="46"/>
      <c r="B273" s="46"/>
      <c r="C273" s="46"/>
      <c r="D273" s="46"/>
      <c r="E273" s="46"/>
      <c r="F273" s="46"/>
      <c r="G273" s="46"/>
      <c r="H273" s="47"/>
      <c r="I273" s="7"/>
    </row>
    <row r="274" spans="1:9" ht="12.75">
      <c r="A274" s="46" t="s">
        <v>168</v>
      </c>
      <c r="B274" s="46"/>
      <c r="C274" s="46"/>
      <c r="D274" s="46"/>
      <c r="E274" s="46"/>
      <c r="F274" s="46">
        <v>19283000</v>
      </c>
      <c r="G274" s="46"/>
      <c r="H274" s="47"/>
      <c r="I274" s="7"/>
    </row>
    <row r="276" spans="1:11" ht="12.75">
      <c r="A276" s="22" t="s">
        <v>83</v>
      </c>
      <c r="B276" s="22"/>
      <c r="C276" s="22"/>
      <c r="D276" s="22">
        <v>1679809</v>
      </c>
      <c r="E276" s="22">
        <v>24035153</v>
      </c>
      <c r="F276" s="22">
        <v>16447191</v>
      </c>
      <c r="G276" s="22">
        <v>1118000</v>
      </c>
      <c r="H276" s="45">
        <v>38000</v>
      </c>
      <c r="I276" s="19">
        <f>SUM(D276:H276)</f>
        <v>43318153</v>
      </c>
      <c r="J276" t="s">
        <v>169</v>
      </c>
      <c r="K276" s="49">
        <v>1679809</v>
      </c>
    </row>
    <row r="277" spans="10:11" ht="12.75">
      <c r="J277" t="s">
        <v>170</v>
      </c>
      <c r="K277">
        <v>16447191</v>
      </c>
    </row>
    <row r="278" spans="1:11" ht="12.75">
      <c r="A278" s="19" t="s">
        <v>85</v>
      </c>
      <c r="B278" s="19"/>
      <c r="C278" s="19"/>
      <c r="D278" s="19"/>
      <c r="E278" s="19">
        <v>-15616000</v>
      </c>
      <c r="F278" s="19"/>
      <c r="G278" s="19"/>
      <c r="H278" s="23"/>
      <c r="I278" s="19">
        <f>SUM(D278:H278)</f>
        <v>-15616000</v>
      </c>
      <c r="J278" t="s">
        <v>171</v>
      </c>
      <c r="K278">
        <v>1118000</v>
      </c>
    </row>
    <row r="279" spans="10:11" ht="12.75">
      <c r="J279" s="1" t="s">
        <v>172</v>
      </c>
      <c r="K279" s="1">
        <v>38000</v>
      </c>
    </row>
    <row r="280" spans="1:11" ht="12.75">
      <c r="A280" s="22" t="s">
        <v>84</v>
      </c>
      <c r="B280" s="22"/>
      <c r="C280" s="22"/>
      <c r="D280" s="22"/>
      <c r="E280" s="22">
        <f>SUM(E276:E279)</f>
        <v>8419153</v>
      </c>
      <c r="F280" s="22"/>
      <c r="G280" s="22"/>
      <c r="H280" s="19"/>
      <c r="I280" s="19">
        <f>SUM(D280:H280)</f>
        <v>8419153</v>
      </c>
      <c r="K280">
        <f>SUM(K276:K279)</f>
        <v>19283000</v>
      </c>
    </row>
    <row r="281" spans="10:11" ht="12.75">
      <c r="J281" s="1" t="s">
        <v>173</v>
      </c>
      <c r="K281" s="1">
        <v>-19283000</v>
      </c>
    </row>
    <row r="282" spans="1:11" ht="12.75">
      <c r="A282" s="36"/>
      <c r="B282" s="7"/>
      <c r="C282" s="7"/>
      <c r="D282" s="7"/>
      <c r="E282" s="7"/>
      <c r="F282" s="7"/>
      <c r="G282" s="7"/>
      <c r="K282">
        <v>0</v>
      </c>
    </row>
    <row r="283" spans="1:7" ht="12.75">
      <c r="A283" s="7"/>
      <c r="B283" s="7"/>
      <c r="C283" s="7"/>
      <c r="D283" s="7"/>
      <c r="E283" s="7"/>
      <c r="F283" s="7"/>
      <c r="G283" s="7"/>
    </row>
    <row r="284" spans="1:7" ht="12.75">
      <c r="A284" s="28"/>
      <c r="B284" s="28"/>
      <c r="C284" s="28"/>
      <c r="D284" s="28"/>
      <c r="E284" s="28"/>
      <c r="F284" s="28"/>
      <c r="G284" s="28"/>
    </row>
    <row r="285" spans="1:7" ht="12.75">
      <c r="A285" s="7"/>
      <c r="B285" s="7"/>
      <c r="C285" s="7"/>
      <c r="D285" s="7"/>
      <c r="E285" s="7"/>
      <c r="F285" s="7"/>
      <c r="G285" s="7"/>
    </row>
    <row r="288" spans="2:5" ht="12.75">
      <c r="B288" s="2"/>
      <c r="C288" s="2"/>
      <c r="D288" s="2"/>
      <c r="E288" s="2"/>
    </row>
    <row r="291" spans="1:8" ht="12.75">
      <c r="A291" s="7"/>
      <c r="B291" s="7"/>
      <c r="C291" s="7"/>
      <c r="D291" s="7"/>
      <c r="E291" s="7"/>
      <c r="F291" s="7"/>
      <c r="G291" s="7"/>
      <c r="H291" s="7"/>
    </row>
    <row r="292" spans="1:8" ht="12.75">
      <c r="A292" s="7"/>
      <c r="B292" s="7"/>
      <c r="C292" s="7"/>
      <c r="D292" s="7"/>
      <c r="E292" s="7"/>
      <c r="F292" s="7"/>
      <c r="G292" s="7"/>
      <c r="H292" s="7"/>
    </row>
    <row r="293" spans="1:8" ht="12.75">
      <c r="A293" s="7"/>
      <c r="B293" s="7"/>
      <c r="C293" s="7"/>
      <c r="D293" s="7"/>
      <c r="E293" s="7"/>
      <c r="F293" s="7"/>
      <c r="G293" s="7"/>
      <c r="H293" s="7"/>
    </row>
    <row r="294" spans="1:8" ht="12.75">
      <c r="A294" s="7"/>
      <c r="B294" s="7"/>
      <c r="C294" s="7"/>
      <c r="D294" s="7"/>
      <c r="E294" s="7"/>
      <c r="F294" s="7"/>
      <c r="G294" s="7"/>
      <c r="H294" s="7"/>
    </row>
    <row r="295" spans="1:8" ht="12.75">
      <c r="A295" s="7"/>
      <c r="B295" s="7"/>
      <c r="C295" s="7"/>
      <c r="D295" s="7"/>
      <c r="E295" s="7"/>
      <c r="F295" s="7"/>
      <c r="G295" s="7"/>
      <c r="H295" s="7"/>
    </row>
    <row r="296" spans="1:8" ht="12.75">
      <c r="A296" s="7"/>
      <c r="B296" s="7"/>
      <c r="C296" s="7"/>
      <c r="D296" s="7"/>
      <c r="E296" s="7"/>
      <c r="F296" s="7"/>
      <c r="G296" s="7"/>
      <c r="H296" s="7"/>
    </row>
    <row r="297" spans="1:8" ht="12.75">
      <c r="A297" s="7"/>
      <c r="B297" s="7"/>
      <c r="C297" s="7"/>
      <c r="D297" s="7"/>
      <c r="E297" s="7"/>
      <c r="F297" s="7"/>
      <c r="G297" s="7"/>
      <c r="H297" s="7"/>
    </row>
    <row r="298" spans="1:8" ht="12.75">
      <c r="A298" s="7"/>
      <c r="B298" s="7"/>
      <c r="C298" s="7"/>
      <c r="D298" s="7"/>
      <c r="E298" s="7"/>
      <c r="F298" s="7"/>
      <c r="G298" s="7"/>
      <c r="H298" s="7"/>
    </row>
    <row r="302" spans="1:4" ht="12.75">
      <c r="A302" s="2"/>
      <c r="B302" s="2"/>
      <c r="C302" s="2"/>
      <c r="D302" s="2"/>
    </row>
    <row r="309" spans="1:2" ht="12.75">
      <c r="A309" s="2"/>
      <c r="B309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gazdvez</dc:creator>
  <cp:keywords/>
  <dc:description/>
  <cp:lastModifiedBy>Supervisor</cp:lastModifiedBy>
  <cp:lastPrinted>2013-02-06T15:31:31Z</cp:lastPrinted>
  <dcterms:created xsi:type="dcterms:W3CDTF">2012-01-24T09:58:21Z</dcterms:created>
  <dcterms:modified xsi:type="dcterms:W3CDTF">2013-02-08T11:33:08Z</dcterms:modified>
  <cp:category/>
  <cp:version/>
  <cp:contentType/>
  <cp:contentStatus/>
</cp:coreProperties>
</file>