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90" tabRatio="871" activeTab="1"/>
  </bookViews>
  <sheets>
    <sheet name="1.sz.melléklet" sheetId="1" r:id="rId1"/>
    <sheet name="2.sz. melléklet" sheetId="2" r:id="rId2"/>
    <sheet name="3.sz. melléklet" sheetId="3" r:id="rId3"/>
    <sheet name="4. sz. melléklet" sheetId="4" r:id="rId4"/>
  </sheets>
  <definedNames>
    <definedName name="_xlnm.Print_Area" localSheetId="0">'1.sz.melléklet'!$A$1:$D$136</definedName>
    <definedName name="_xlnm.Print_Area" localSheetId="2">'3.sz. melléklet'!$A$1:$H$14</definedName>
  </definedNames>
  <calcPr fullCalcOnLoad="1"/>
</workbook>
</file>

<file path=xl/sharedStrings.xml><?xml version="1.0" encoding="utf-8"?>
<sst xmlns="http://schemas.openxmlformats.org/spreadsheetml/2006/main" count="788" uniqueCount="343">
  <si>
    <t>Személyi juttatás</t>
  </si>
  <si>
    <t>Dologi kiadás és egyéb folyó kiadás</t>
  </si>
  <si>
    <t>Pénzeszköz átadás</t>
  </si>
  <si>
    <t>Beruházás, fejlesztés</t>
  </si>
  <si>
    <t>Hitel visszafizetés</t>
  </si>
  <si>
    <t xml:space="preserve">Tartalék </t>
  </si>
  <si>
    <t>Intézményi működési bevételek</t>
  </si>
  <si>
    <t>Helyi adók</t>
  </si>
  <si>
    <t>Átengedett központi adók</t>
  </si>
  <si>
    <t>Önkormányzatok sajátos működési bevételei</t>
  </si>
  <si>
    <t>Egyéb központi támogatás</t>
  </si>
  <si>
    <t>Tárgyi eszközök, immat.javak értékesítése</t>
  </si>
  <si>
    <t>Felhalmozási és tőke jellegű bevételek</t>
  </si>
  <si>
    <t>Általános tartalék</t>
  </si>
  <si>
    <t>Céltartalék</t>
  </si>
  <si>
    <t>Alkalmazottak térítése</t>
  </si>
  <si>
    <t>Bérleti díj</t>
  </si>
  <si>
    <t>Megnevezés</t>
  </si>
  <si>
    <t>Bevételi jogcím</t>
  </si>
  <si>
    <t>Tartalékok</t>
  </si>
  <si>
    <t>Kiemelt előirányzatok</t>
  </si>
  <si>
    <t>Támogatásértékű bevételek</t>
  </si>
  <si>
    <t>1.</t>
  </si>
  <si>
    <t>2.</t>
  </si>
  <si>
    <t>3.</t>
  </si>
  <si>
    <t>4.</t>
  </si>
  <si>
    <t>5.</t>
  </si>
  <si>
    <t>Közhatalmi bevételek</t>
  </si>
  <si>
    <t>Önkormányzat összevont összesen</t>
  </si>
  <si>
    <t xml:space="preserve">                    B E V É T E L E K</t>
  </si>
  <si>
    <t>sorszám</t>
  </si>
  <si>
    <t>I.Önkormányzat működési bevételei (2+3+4)</t>
  </si>
  <si>
    <t>I/1. Önkormányzat sajátos működési bevételei (2.1+…2.6)</t>
  </si>
  <si>
    <t>2.1</t>
  </si>
  <si>
    <t>2.2</t>
  </si>
  <si>
    <t xml:space="preserve">Illetékek </t>
  </si>
  <si>
    <t>2.3</t>
  </si>
  <si>
    <t>2.4</t>
  </si>
  <si>
    <t>Bírságok, díjak, pótlékok</t>
  </si>
  <si>
    <t>2.5</t>
  </si>
  <si>
    <t>Egyéb sajátos bevételek</t>
  </si>
  <si>
    <t>2.6</t>
  </si>
  <si>
    <t>Egyéb fizetési kötelezettségből származó bevételek</t>
  </si>
  <si>
    <t>3</t>
  </si>
  <si>
    <t>I/2 Intézményi működési bevételek (3.1+….+3.8)</t>
  </si>
  <si>
    <t>3.1</t>
  </si>
  <si>
    <t>Áru- és készletértékesítés</t>
  </si>
  <si>
    <t>3.2</t>
  </si>
  <si>
    <t>Nyújtott szolgáltatások ellenértéke</t>
  </si>
  <si>
    <t>3.3</t>
  </si>
  <si>
    <t>3.4.</t>
  </si>
  <si>
    <t>Intézményi ellátási díjak</t>
  </si>
  <si>
    <t>3.5</t>
  </si>
  <si>
    <t>3.6</t>
  </si>
  <si>
    <t>Általános fogalmi adó bevétel</t>
  </si>
  <si>
    <t>3.7</t>
  </si>
  <si>
    <t>Működési célu hozam- és kamatbevételek</t>
  </si>
  <si>
    <t>3.8</t>
  </si>
  <si>
    <t>Egyéb működési célú bevétel</t>
  </si>
  <si>
    <t>4</t>
  </si>
  <si>
    <t>II. Közhatalmi bevételek</t>
  </si>
  <si>
    <t>5</t>
  </si>
  <si>
    <t>III. Támogatások, kiegészítések (5.1+……+5.8)</t>
  </si>
  <si>
    <t>5.1</t>
  </si>
  <si>
    <t>5.2</t>
  </si>
  <si>
    <t>5.3</t>
  </si>
  <si>
    <t>5.4</t>
  </si>
  <si>
    <t>5.5</t>
  </si>
  <si>
    <t>5.6</t>
  </si>
  <si>
    <t>Címzett és céltámogatások</t>
  </si>
  <si>
    <t>5.7</t>
  </si>
  <si>
    <t>Megyei önkormányzatok működésének támogatása</t>
  </si>
  <si>
    <t>5.8</t>
  </si>
  <si>
    <t>Egyéb támogatás</t>
  </si>
  <si>
    <t>6</t>
  </si>
  <si>
    <t>IV Támogatásértékű bevételek (6.1+6.2)</t>
  </si>
  <si>
    <t>6.1</t>
  </si>
  <si>
    <t>6.1.1</t>
  </si>
  <si>
    <t>6.1.2</t>
  </si>
  <si>
    <t>Helyi , nemzetiségi önkormányzattól átvett pénzeszköz</t>
  </si>
  <si>
    <t>6.1.3</t>
  </si>
  <si>
    <t>Többcélú kistérségi társulástól jogi személyiségű társulástól átvett péneszk.</t>
  </si>
  <si>
    <t>6.1.4</t>
  </si>
  <si>
    <t>EU támogatás</t>
  </si>
  <si>
    <t>6.1.5</t>
  </si>
  <si>
    <t>Egyéb működési célú támogatásértékű bevétel</t>
  </si>
  <si>
    <t>6.2</t>
  </si>
  <si>
    <t>6.2.1</t>
  </si>
  <si>
    <t>6.2.3</t>
  </si>
  <si>
    <t>6.2.4</t>
  </si>
  <si>
    <t>6.2.5</t>
  </si>
  <si>
    <t>Egyéb felhamozási célú támogatásértékű bevétel</t>
  </si>
  <si>
    <t>7</t>
  </si>
  <si>
    <t>V. Felhalmozási célú bevételek (7.1.+….+7.3)</t>
  </si>
  <si>
    <t>Tárgyi eszközök és immateriális javak értékesítése</t>
  </si>
  <si>
    <t>7.2</t>
  </si>
  <si>
    <t>Önkormányzatot megillető vagyoni értékű jog értékesítése, hasznosítása</t>
  </si>
  <si>
    <t>7.3</t>
  </si>
  <si>
    <t>Pénzügyi befektetésekből származó bevétel</t>
  </si>
  <si>
    <t>8</t>
  </si>
  <si>
    <t>VI. Átvett pénzeszközök (8.1+8.2)</t>
  </si>
  <si>
    <t>8.1</t>
  </si>
  <si>
    <t>Működési célú pénzeszköz átvétel államháztartáson kívülről</t>
  </si>
  <si>
    <t>8.2</t>
  </si>
  <si>
    <t>Felhalmozási célú pénzeszk.átvétel államháztartános kívülről</t>
  </si>
  <si>
    <t>9</t>
  </si>
  <si>
    <t>10</t>
  </si>
  <si>
    <t>KÖLTÉSGVETÉSI BEVÉTELEK ÖSSZESEN (1+5….+9)</t>
  </si>
  <si>
    <t>11.</t>
  </si>
  <si>
    <t>VIII. Pénzmaradvány, vállalkozási tevékenység maradványa (11.1+11.2)</t>
  </si>
  <si>
    <t>11.1</t>
  </si>
  <si>
    <t>Előző évek működési célú pénzmaradványa, vállalkozási maradványa</t>
  </si>
  <si>
    <t>11.2</t>
  </si>
  <si>
    <t>Előző évek felhalmozási célú pénzmaradványa, vállalkozási maradványa</t>
  </si>
  <si>
    <t>12</t>
  </si>
  <si>
    <t>IX. Finanszírozási célú pénzügyi műveletek bevételei (12.1+12.2)</t>
  </si>
  <si>
    <t>12.1</t>
  </si>
  <si>
    <t>Működési célú pénzügyi műveletek bevételei (12.1.1.+….12.1.6)</t>
  </si>
  <si>
    <t>12.1.1</t>
  </si>
  <si>
    <t>Értékpapír kibocsátása, értékesítése</t>
  </si>
  <si>
    <t>12.1.2</t>
  </si>
  <si>
    <t>Hitelek felvétele</t>
  </si>
  <si>
    <t>12.1.3</t>
  </si>
  <si>
    <t>Kapott kölcsön, nyújtott kölcsön visszatérülése</t>
  </si>
  <si>
    <t>12.1.4</t>
  </si>
  <si>
    <t>Forgatási célú belföldi, külföldi értékpapírok kibocsátása, értékesítése</t>
  </si>
  <si>
    <t>12.1.5</t>
  </si>
  <si>
    <t>Betét visszavonásából származó bevétel</t>
  </si>
  <si>
    <t>12.1.6</t>
  </si>
  <si>
    <t>Egyéb működési, finanszírozási célú bevétel</t>
  </si>
  <si>
    <t>12.2</t>
  </si>
  <si>
    <t>Felhalmozási célu pénzügyi műveletek bevételei  (12.2.1.+….+12.2.7)</t>
  </si>
  <si>
    <t>12.2.1</t>
  </si>
  <si>
    <t>12.2.2</t>
  </si>
  <si>
    <t>Rövid lejáratú hitelek felvétele</t>
  </si>
  <si>
    <t>12.2.3</t>
  </si>
  <si>
    <t>Hosszú lejáratú hitelek felvétele</t>
  </si>
  <si>
    <t>12.2.4</t>
  </si>
  <si>
    <t>12.2.5</t>
  </si>
  <si>
    <t>Befektetési célú belföldi, külföldi értékpapírok kibocsátása, értékesítése</t>
  </si>
  <si>
    <t>12.2.6</t>
  </si>
  <si>
    <t>12.2.7</t>
  </si>
  <si>
    <t>Egyéb felhamozási finanszírozási célú bevétel</t>
  </si>
  <si>
    <t>13</t>
  </si>
  <si>
    <t>BEVÉTELEK ÖSSZESEN (10+11+12)</t>
  </si>
  <si>
    <t xml:space="preserve">                    K I A D Á S O K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</si>
  <si>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</si>
  <si>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</si>
  <si>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</si>
  <si>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</si>
  <si>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</si>
  <si>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</si>
  <si>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</si>
  <si>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</si>
  <si>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</si>
  <si>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</si>
  <si>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</si>
  <si>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</si>
  <si>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</si>
  <si>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 xml:space="preserve"> - ebből Lakosságnak juttatott támogatások</t>
  </si>
  <si>
    <t xml:space="preserve">     - Szociális, rászorultság jellegű ellátások</t>
  </si>
  <si>
    <t xml:space="preserve">     - Működési célú pénzmaradvány átadás</t>
  </si>
  <si>
    <t xml:space="preserve">     - Működési célú pénzeszköz átadás áh.kivülre</t>
  </si>
  <si>
    <t xml:space="preserve">     - Működési célú támogatásértékű kiadás</t>
  </si>
  <si>
    <t xml:space="preserve">     - Garancia és kezességvállalásból származó kifizetés</t>
  </si>
  <si>
    <t xml:space="preserve">     - Kamatkiadások</t>
  </si>
  <si>
    <t xml:space="preserve">     - Pénzforgalom nélüli kiadások</t>
  </si>
  <si>
    <t>II. Felhalmozási költségvetés kiadásai (2.1.+…..2.7)</t>
  </si>
  <si>
    <t>Intézményi beruházási kiadások</t>
  </si>
  <si>
    <t>Felújítások</t>
  </si>
  <si>
    <t>Lakástámogatás</t>
  </si>
  <si>
    <t>Lakásépítés</t>
  </si>
  <si>
    <t>EU-s forrásból finanszíroztt támogatással megvalósuló programok, projektek kiadásai</t>
  </si>
  <si>
    <t>EU-s forrásból finanszíroztt támogatással megvalósuló programok, projektek önkormányzati hozzájárulásának kiadásai</t>
  </si>
  <si>
    <t>2.7</t>
  </si>
  <si>
    <t>Egyéb felhalmozási célú kiadások</t>
  </si>
  <si>
    <t xml:space="preserve"> - ebből - Felhalmozási célú pénzmaradvány átadás</t>
  </si>
  <si>
    <t xml:space="preserve">     - Felhalmozási célú pénzeszközátadás áh. Kivülre</t>
  </si>
  <si>
    <t xml:space="preserve">     - Felhalmozási célú támogatásértékű kiadás</t>
  </si>
  <si>
    <t xml:space="preserve">     - Pénzügyi befeketések kiadásai</t>
  </si>
  <si>
    <t>IV. Tartalékok (4.1.+4.2.)</t>
  </si>
  <si>
    <t>4.1</t>
  </si>
  <si>
    <t>4.2</t>
  </si>
  <si>
    <t>KÖLTSÉGVETÉSI KIADÁSOK ÖSSZESEN (1+2+3+4)</t>
  </si>
  <si>
    <t>6.</t>
  </si>
  <si>
    <t>VI. Finanszírozási célú pénzügyi műveletek kiadása (6.1+6.2)</t>
  </si>
  <si>
    <t>Működési célú pénzügyi műveletek kiadásai (6.1.1+….+6.1.8)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</si>
  <si>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</si>
  <si>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</si>
  <si>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</si>
  <si>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</si>
  <si>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</si>
  <si>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</t>
  </si>
  <si>
    <t>Forgatási célú belföldi, külföldi értékpapírok vásárlása</t>
  </si>
  <si>
    <t>6.1.7</t>
  </si>
  <si>
    <t>Betét elhelyezése</t>
  </si>
  <si>
    <t>6.1.8</t>
  </si>
  <si>
    <t>Egyéb</t>
  </si>
  <si>
    <t>Felhalmozási célú pénzügyi műveletek kiadásai (6.2.1+….6.2.8)</t>
  </si>
  <si>
    <t>6.2.2</t>
  </si>
  <si>
    <t>Hitelek törlesztése</t>
  </si>
  <si>
    <t>6.2.4.</t>
  </si>
  <si>
    <t>6.2.6</t>
  </si>
  <si>
    <t>Befektetési célú belföldi, külföldi értékpapírok vásárlása</t>
  </si>
  <si>
    <t>6.2.7</t>
  </si>
  <si>
    <t>6.2.8</t>
  </si>
  <si>
    <t>Egyéb hitel, kölcsön kiadásai</t>
  </si>
  <si>
    <t>7.</t>
  </si>
  <si>
    <t>KIADÁSOK ÖSSZESEN: (5+6)</t>
  </si>
  <si>
    <t>KÖLTSÉGVETÉSI BEVÉTELEK ÉS KIADÁSOK EGYENLEGE</t>
  </si>
  <si>
    <t>Költségvetési hiány, többlet (költségvetési bevételek 10. sor - költségvetési kiadások 5. sor) (+/-)</t>
  </si>
  <si>
    <t>FINANSZÍROZÁSI CÉLÚ PÉNZÜGYI BEVÉTELEK ÉS KIADÁSOK EGYENLEGE</t>
  </si>
  <si>
    <t>Finanszírozási cálú pénzügyi műveletek egyenlege (1.1. -1.2.) +/-</t>
  </si>
  <si>
    <t>1.1.</t>
  </si>
  <si>
    <t>Finanszírozási célú pénzügyi műveletek bevételei (1sz. mell. 1sz. táblázat 12.sor)</t>
  </si>
  <si>
    <t>1.1.1</t>
  </si>
  <si>
    <t xml:space="preserve"> 1.1.-ből: Működési célú pénzügyi műveletek bevételei (1.mell.1sz.tábl. 12.1.sor)</t>
  </si>
  <si>
    <t>1.1.2</t>
  </si>
  <si>
    <t>Finanszírozási célú pénzügyi műveletek kiadása (1sz. Mell. 2sz. Táblázat 6.sor)</t>
  </si>
  <si>
    <t>1.2.1</t>
  </si>
  <si>
    <t xml:space="preserve"> 1.2.-ből: Működési célú pénzügyi műveletek kiadásai (1.mell.2sz.tábl. 6.1.sor)</t>
  </si>
  <si>
    <t>1.2.2</t>
  </si>
  <si>
    <t xml:space="preserve">           Felhalmozási célú pénzügyi müveletek kiadásai (1.mell.2sz.tábl.6.2.sor)</t>
  </si>
  <si>
    <t xml:space="preserve">   I. MŰKÖDÉSI CÉLÚ BEVÉTELEK ÉS KIADÁSOK MÉRLEGE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</si>
  <si>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</si>
  <si>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</si>
  <si>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</si>
  <si>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</si>
  <si>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</si>
  <si>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</si>
  <si>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</si>
  <si>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</si>
  <si>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</si>
  <si>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</si>
  <si>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</si>
  <si>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</si>
  <si>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</si>
  <si>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</si>
  <si>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</si>
  <si>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</si>
  <si>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</si>
  <si>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</si>
  <si>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</si>
  <si>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</si>
  <si>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</si>
  <si>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</si>
  <si>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</si>
  <si>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</si>
  <si>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</si>
  <si>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</si>
  <si>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Egyéb mködési finanszírozási célú bevétel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</si>
  <si>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</si>
  <si>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</si>
  <si>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</si>
  <si>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</si>
  <si>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</si>
  <si>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</si>
  <si>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</si>
  <si>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</si>
  <si>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</si>
  <si>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BEVÉTELEK ÖSSZESEN (13+14+15+25)</t>
  </si>
  <si>
    <t>KIADÁSOK ÖSSZESEN (13+25)</t>
  </si>
  <si>
    <t>Költségvetési hiány</t>
  </si>
  <si>
    <t>Költségvetési többlet</t>
  </si>
  <si>
    <t xml:space="preserve"> II. FELHALMOZÁSI CÉLÚ BEVÉTELEK ÉS KIADÁSOK MÉRLEGE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</si>
  <si>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</si>
  <si>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</si>
  <si>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</si>
  <si>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</si>
  <si>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</si>
  <si>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Átvett pénzeszközök államháztartáson kívülről</t>
  </si>
  <si>
    <t>EU-s támogatásból származó forrás</t>
  </si>
  <si>
    <t>Költségvetési bevételek összesen</t>
  </si>
  <si>
    <t>Előző évi felh.célú pénzm.igénybev.</t>
  </si>
  <si>
    <t>Befektetési célú belföldi, külföldi értékpapírok kibocsátása</t>
  </si>
  <si>
    <t>Befektetési célú belf., külf., értékpapírok vásárlása</t>
  </si>
  <si>
    <t>Egyéb felhalmozási finanszírozási célú bevétel</t>
  </si>
  <si>
    <t>Finanszírozási célú bev. (13+…+21)</t>
  </si>
  <si>
    <t>Finanszírozási célú kiadás (12+…+21)</t>
  </si>
  <si>
    <t>BEVÉTELEK ÖSSZESEN (11+12+22)</t>
  </si>
  <si>
    <t>KIADÁSOK ÖSSZESEN (11+22)</t>
  </si>
  <si>
    <t>Támogatás értékű kiadások</t>
  </si>
  <si>
    <t>Munkáltatót terhelő járulék és szoc.hozzájárulási adó</t>
  </si>
  <si>
    <t>Támogatás értékű kiadás</t>
  </si>
  <si>
    <t>Működési költségvetés</t>
  </si>
  <si>
    <t>Felhalmozási költségvetés</t>
  </si>
  <si>
    <t>Kölcsönök</t>
  </si>
  <si>
    <t>Előző évi pénzmaradvány</t>
  </si>
  <si>
    <t>Működési és felhalmozási célú átvett pénzeszköz</t>
  </si>
  <si>
    <t>Kapott támogatás</t>
  </si>
  <si>
    <t>Ssz.</t>
  </si>
  <si>
    <t>Intézményfinanszírozás</t>
  </si>
  <si>
    <t>4.3.</t>
  </si>
  <si>
    <t>Kezességvállalási tartalék</t>
  </si>
  <si>
    <t>Köznevelési és gyermekérk. Feladatok támogatása</t>
  </si>
  <si>
    <t xml:space="preserve">Könyvtári és közművelődési feladatok támogatása </t>
  </si>
  <si>
    <t>Egyenleg</t>
  </si>
  <si>
    <t>Sorszám</t>
  </si>
  <si>
    <t>2</t>
  </si>
  <si>
    <t>7.1</t>
  </si>
  <si>
    <t>11</t>
  </si>
  <si>
    <t>Helyi önkormányzatok műk általános támogatása</t>
  </si>
  <si>
    <t>Közös hivatal működtetésére átvett pénzeszköz</t>
  </si>
  <si>
    <t>Működési célú, támogatás értékű bevétel</t>
  </si>
  <si>
    <t>Felhalmozási célú támogatásértékű bevétel (6.2.1+….+6.2.4)</t>
  </si>
  <si>
    <t>Működési célú támogatásértékű bevétel (6.1.1+…+6.1.6)</t>
  </si>
  <si>
    <t>Dologi és egyéb folyó kiadások</t>
  </si>
  <si>
    <t>III. Kölcsön</t>
  </si>
  <si>
    <t xml:space="preserve">           Felhalmozási célú pénzügyi müveletek bevételei (1.mell.1sz.tábl.12.2.sor)</t>
  </si>
  <si>
    <t>1. számú táblázat</t>
  </si>
  <si>
    <t>2. számú táblázat</t>
  </si>
  <si>
    <t>3. számú táblázat</t>
  </si>
  <si>
    <t>4. számú táblázat</t>
  </si>
  <si>
    <t>Előző évi műk. és felh.célú maradvány átvétele</t>
  </si>
  <si>
    <t>Működési és felh. célú támogatásértékű bevételek</t>
  </si>
  <si>
    <t>ÖSSZESEN:</t>
  </si>
  <si>
    <t>1.6</t>
  </si>
  <si>
    <t>Intézményi bevételek összesen:</t>
  </si>
  <si>
    <t>VII. Kölcsönök</t>
  </si>
  <si>
    <t>Egyes jövedelempótló támogatások kiegészítések</t>
  </si>
  <si>
    <t>Hozzájárulás a pénzbeni szociális ellátáshoz</t>
  </si>
  <si>
    <t>Egyes szociális és gyermekjóléti feladatok támogatása</t>
  </si>
  <si>
    <t>Központosított működési c. támogatás lakott külterületek</t>
  </si>
  <si>
    <t>5.9</t>
  </si>
  <si>
    <t>5.10</t>
  </si>
  <si>
    <t xml:space="preserve"> (Önkormányzat és Intézménye összevont)</t>
  </si>
  <si>
    <t>(Önkormányzat és Intézménye összevont)</t>
  </si>
  <si>
    <t>le önkormányzaton belüli halmozódás (finansz)</t>
  </si>
  <si>
    <t xml:space="preserve"> (Cikó Község Önkormányzata)</t>
  </si>
  <si>
    <t>Cikói Óvoda és Egységes Óvoda-bölcsőde</t>
  </si>
  <si>
    <t>Cikó Község Önkormányzata</t>
  </si>
  <si>
    <t xml:space="preserve">Cikó Község Önkormányzata </t>
  </si>
  <si>
    <t>(Cikó Község Önkormányzata)</t>
  </si>
  <si>
    <t xml:space="preserve"> (Cikói Óvoda és Egységes Óvoda-bölcsőde)</t>
  </si>
  <si>
    <t>(Cikói Óvoda és Egységes Óvoda-bölcsőde)</t>
  </si>
  <si>
    <t>előirányzat</t>
  </si>
  <si>
    <t>módosított előirányzat</t>
  </si>
  <si>
    <t>módosítás</t>
  </si>
  <si>
    <t>Függő, átfutó, kiegyenlítő bevételek</t>
  </si>
  <si>
    <t>Függő, átfutó, kiegyenlítő kiadások</t>
  </si>
  <si>
    <t>Egyéb működési finanszírozási célú bevétel</t>
  </si>
  <si>
    <t>BEVÉTELEK MINDÖSSZESEN (I/27+II/23)</t>
  </si>
  <si>
    <t>KIADÁSOK MINDÖSSZESEN (I/27+II/23)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</si>
</sst>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\ _F_t_-;\-* #,##0\ _F_t_-;_-* &quot;-&quot;??\ _F_t_-;_-@_-"/>
    <numFmt numFmtId="180" formatCode="#,\f\ő"/>
    <numFmt numFmtId="181" formatCode="General\ \f\ő"/>
    <numFmt numFmtId="182" formatCode="#,##0.00_ ;\-#,##0.00\ "/>
  </numFmts>
  <fonts count="35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27"/>
      </patternFill>
    </fill>
    <fill>
      <patternFill patternType="lightGrid">
        <fgColor indexed="41"/>
        <bgColor indexed="9"/>
      </patternFill>
    </fill>
    <fill>
      <patternFill patternType="lightGrid">
        <fgColor indexed="41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56">
      <alignment/>
      <protection/>
    </xf>
    <xf numFmtId="49" fontId="6" fillId="0" borderId="0" xfId="56" applyNumberFormat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9" fontId="11" fillId="22" borderId="0" xfId="0" applyNumberFormat="1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49" fontId="11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41" fontId="11" fillId="24" borderId="0" xfId="0" applyNumberFormat="1" applyFont="1" applyFill="1" applyBorder="1" applyAlignment="1">
      <alignment vertical="center"/>
    </xf>
    <xf numFmtId="49" fontId="11" fillId="25" borderId="0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vertical="center"/>
    </xf>
    <xf numFmtId="41" fontId="11" fillId="25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2" fillId="26" borderId="0" xfId="0" applyNumberFormat="1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vertical="center"/>
    </xf>
    <xf numFmtId="41" fontId="12" fillId="26" borderId="0" xfId="0" applyNumberFormat="1" applyFont="1" applyFill="1" applyBorder="1" applyAlignment="1">
      <alignment vertical="center"/>
    </xf>
    <xf numFmtId="49" fontId="12" fillId="27" borderId="0" xfId="0" applyNumberFormat="1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vertical="center"/>
    </xf>
    <xf numFmtId="41" fontId="12" fillId="27" borderId="0" xfId="0" applyNumberFormat="1" applyFont="1" applyFill="1" applyBorder="1" applyAlignment="1">
      <alignment vertical="center"/>
    </xf>
    <xf numFmtId="49" fontId="11" fillId="8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vertical="center"/>
    </xf>
    <xf numFmtId="41" fontId="11" fillId="8" borderId="0" xfId="0" applyNumberFormat="1" applyFont="1" applyFill="1" applyBorder="1" applyAlignment="1">
      <alignment vertical="center"/>
    </xf>
    <xf numFmtId="49" fontId="12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41" fontId="12" fillId="24" borderId="0" xfId="0" applyNumberFormat="1" applyFont="1" applyFill="1" applyBorder="1" applyAlignment="1">
      <alignment vertical="center"/>
    </xf>
    <xf numFmtId="0" fontId="11" fillId="22" borderId="0" xfId="0" applyFont="1" applyFill="1" applyBorder="1" applyAlignment="1">
      <alignment vertical="center"/>
    </xf>
    <xf numFmtId="41" fontId="11" fillId="22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12" fillId="25" borderId="0" xfId="0" applyNumberFormat="1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vertical="center"/>
    </xf>
    <xf numFmtId="41" fontId="12" fillId="25" borderId="0" xfId="0" applyNumberFormat="1" applyFont="1" applyFill="1" applyBorder="1" applyAlignment="1">
      <alignment vertical="center"/>
    </xf>
    <xf numFmtId="49" fontId="10" fillId="25" borderId="0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vertical="center"/>
    </xf>
    <xf numFmtId="41" fontId="10" fillId="2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41" fontId="11" fillId="22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41" fontId="10" fillId="24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1" fontId="1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1" fontId="13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41" fontId="13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41" fontId="13" fillId="0" borderId="15" xfId="0" applyNumberFormat="1" applyFont="1" applyBorder="1" applyAlignment="1">
      <alignment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41" fontId="9" fillId="22" borderId="18" xfId="0" applyNumberFormat="1" applyFont="1" applyFill="1" applyBorder="1" applyAlignment="1">
      <alignment horizontal="center"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vertical="center"/>
    </xf>
    <xf numFmtId="41" fontId="9" fillId="25" borderId="20" xfId="0" applyNumberFormat="1" applyFont="1" applyFill="1" applyBorder="1" applyAlignment="1">
      <alignment vertical="center"/>
    </xf>
    <xf numFmtId="0" fontId="9" fillId="22" borderId="21" xfId="0" applyFont="1" applyFill="1" applyBorder="1" applyAlignment="1">
      <alignment vertical="center"/>
    </xf>
    <xf numFmtId="41" fontId="9" fillId="22" borderId="21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0" fontId="9" fillId="25" borderId="19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vertical="center"/>
    </xf>
    <xf numFmtId="41" fontId="9" fillId="25" borderId="20" xfId="0" applyNumberFormat="1" applyFont="1" applyFill="1" applyBorder="1" applyAlignment="1">
      <alignment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vertical="center"/>
    </xf>
    <xf numFmtId="41" fontId="9" fillId="22" borderId="21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9" fillId="25" borderId="19" xfId="0" applyFont="1" applyFill="1" applyBorder="1" applyAlignment="1">
      <alignment vertical="center"/>
    </xf>
    <xf numFmtId="0" fontId="9" fillId="22" borderId="16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9" fillId="25" borderId="19" xfId="0" applyFont="1" applyFill="1" applyBorder="1" applyAlignment="1">
      <alignment vertical="center"/>
    </xf>
    <xf numFmtId="0" fontId="9" fillId="22" borderId="16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vertical="center"/>
    </xf>
    <xf numFmtId="41" fontId="9" fillId="25" borderId="23" xfId="0" applyNumberFormat="1" applyFont="1" applyFill="1" applyBorder="1" applyAlignment="1">
      <alignment vertical="center"/>
    </xf>
    <xf numFmtId="0" fontId="9" fillId="22" borderId="19" xfId="0" applyFont="1" applyFill="1" applyBorder="1" applyAlignment="1">
      <alignment horizontal="center" vertical="center"/>
    </xf>
    <xf numFmtId="0" fontId="6" fillId="0" borderId="0" xfId="56" applyAlignment="1">
      <alignment vertical="center"/>
      <protection/>
    </xf>
    <xf numFmtId="41" fontId="6" fillId="0" borderId="0" xfId="56" applyNumberFormat="1" applyAlignment="1">
      <alignment vertical="center"/>
      <protection/>
    </xf>
    <xf numFmtId="0" fontId="32" fillId="0" borderId="0" xfId="56" applyFont="1" applyAlignment="1">
      <alignment vertical="center"/>
      <protection/>
    </xf>
    <xf numFmtId="41" fontId="33" fillId="0" borderId="13" xfId="56" applyNumberFormat="1" applyFont="1" applyBorder="1" applyAlignment="1">
      <alignment horizontal="center" vertical="center"/>
      <protection/>
    </xf>
    <xf numFmtId="41" fontId="34" fillId="22" borderId="13" xfId="56" applyNumberFormat="1" applyFont="1" applyFill="1" applyBorder="1" applyAlignment="1">
      <alignment horizontal="center" vertical="center"/>
      <protection/>
    </xf>
    <xf numFmtId="41" fontId="32" fillId="0" borderId="13" xfId="56" applyNumberFormat="1" applyFont="1" applyBorder="1" applyAlignment="1">
      <alignment horizontal="center" vertical="center"/>
      <protection/>
    </xf>
    <xf numFmtId="41" fontId="33" fillId="0" borderId="12" xfId="56" applyNumberFormat="1" applyFont="1" applyBorder="1" applyAlignment="1">
      <alignment horizontal="center" vertical="center"/>
      <protection/>
    </xf>
    <xf numFmtId="41" fontId="32" fillId="0" borderId="24" xfId="56" applyNumberFormat="1" applyFont="1" applyBorder="1" applyAlignment="1">
      <alignment vertical="center"/>
      <protection/>
    </xf>
    <xf numFmtId="41" fontId="33" fillId="0" borderId="24" xfId="56" applyNumberFormat="1" applyFont="1" applyBorder="1" applyAlignment="1">
      <alignment horizontal="center" vertical="center"/>
      <protection/>
    </xf>
    <xf numFmtId="41" fontId="34" fillId="22" borderId="12" xfId="56" applyNumberFormat="1" applyFont="1" applyFill="1" applyBorder="1" applyAlignment="1">
      <alignment horizontal="center" vertical="center"/>
      <protection/>
    </xf>
    <xf numFmtId="41" fontId="34" fillId="22" borderId="24" xfId="56" applyNumberFormat="1" applyFont="1" applyFill="1" applyBorder="1" applyAlignment="1">
      <alignment horizontal="center" vertical="center"/>
      <protection/>
    </xf>
    <xf numFmtId="41" fontId="34" fillId="22" borderId="17" xfId="56" applyNumberFormat="1" applyFont="1" applyFill="1" applyBorder="1" applyAlignment="1">
      <alignment horizontal="center" vertical="center"/>
      <protection/>
    </xf>
    <xf numFmtId="41" fontId="31" fillId="22" borderId="18" xfId="56" applyNumberFormat="1" applyFont="1" applyFill="1" applyBorder="1" applyAlignment="1">
      <alignment vertical="center"/>
      <protection/>
    </xf>
    <xf numFmtId="41" fontId="31" fillId="22" borderId="25" xfId="56" applyNumberFormat="1" applyFont="1" applyFill="1" applyBorder="1" applyAlignment="1">
      <alignment vertical="center"/>
      <protection/>
    </xf>
    <xf numFmtId="0" fontId="31" fillId="22" borderId="12" xfId="56" applyFont="1" applyFill="1" applyBorder="1" applyAlignment="1">
      <alignment vertical="center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2" fillId="0" borderId="24" xfId="56" applyFont="1" applyBorder="1" applyAlignment="1">
      <alignment horizontal="left" vertical="center" wrapText="1"/>
      <protection/>
    </xf>
    <xf numFmtId="0" fontId="32" fillId="0" borderId="24" xfId="56" applyFont="1" applyBorder="1" applyAlignment="1">
      <alignment horizontal="left" vertical="center"/>
      <protection/>
    </xf>
    <xf numFmtId="0" fontId="31" fillId="22" borderId="24" xfId="56" applyFont="1" applyFill="1" applyBorder="1" applyAlignment="1">
      <alignment horizontal="left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1" fillId="22" borderId="17" xfId="56" applyFont="1" applyFill="1" applyBorder="1" applyAlignment="1">
      <alignment vertical="center"/>
      <protection/>
    </xf>
    <xf numFmtId="0" fontId="31" fillId="22" borderId="25" xfId="56" applyFont="1" applyFill="1" applyBorder="1" applyAlignment="1">
      <alignment horizontal="left" vertical="center"/>
      <protection/>
    </xf>
    <xf numFmtId="0" fontId="32" fillId="0" borderId="22" xfId="56" applyFont="1" applyBorder="1" applyAlignment="1">
      <alignment vertical="center"/>
      <protection/>
    </xf>
    <xf numFmtId="0" fontId="32" fillId="0" borderId="26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2" fillId="0" borderId="27" xfId="56" applyFont="1" applyBorder="1" applyAlignment="1">
      <alignment horizontal="left" vertical="center" wrapText="1"/>
      <protection/>
    </xf>
    <xf numFmtId="41" fontId="33" fillId="0" borderId="10" xfId="56" applyNumberFormat="1" applyFont="1" applyBorder="1" applyAlignment="1">
      <alignment horizontal="center" vertical="center"/>
      <protection/>
    </xf>
    <xf numFmtId="41" fontId="33" fillId="0" borderId="11" xfId="56" applyNumberFormat="1" applyFont="1" applyBorder="1" applyAlignment="1">
      <alignment horizontal="center" vertical="center"/>
      <protection/>
    </xf>
    <xf numFmtId="41" fontId="32" fillId="0" borderId="27" xfId="56" applyNumberFormat="1" applyFont="1" applyBorder="1" applyAlignment="1">
      <alignment vertical="center"/>
      <protection/>
    </xf>
    <xf numFmtId="0" fontId="31" fillId="22" borderId="19" xfId="56" applyFont="1" applyFill="1" applyBorder="1" applyAlignment="1">
      <alignment vertical="center"/>
      <protection/>
    </xf>
    <xf numFmtId="0" fontId="34" fillId="22" borderId="28" xfId="56" applyFont="1" applyFill="1" applyBorder="1" applyAlignment="1">
      <alignment horizontal="center" vertical="center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41" fontId="0" fillId="0" borderId="13" xfId="56" applyNumberFormat="1" applyFont="1" applyBorder="1" applyAlignment="1">
      <alignment horizontal="center" vertical="center"/>
      <protection/>
    </xf>
    <xf numFmtId="41" fontId="0" fillId="25" borderId="13" xfId="56" applyNumberFormat="1" applyFont="1" applyFill="1" applyBorder="1" applyAlignment="1">
      <alignment horizontal="center" vertical="center"/>
      <protection/>
    </xf>
    <xf numFmtId="41" fontId="6" fillId="25" borderId="13" xfId="56" applyNumberFormat="1" applyFont="1" applyFill="1" applyBorder="1" applyAlignment="1">
      <alignment vertical="center"/>
      <protection/>
    </xf>
    <xf numFmtId="41" fontId="3" fillId="24" borderId="13" xfId="56" applyNumberFormat="1" applyFont="1" applyFill="1" applyBorder="1" applyAlignment="1">
      <alignment horizontal="center" vertical="center"/>
      <protection/>
    </xf>
    <xf numFmtId="49" fontId="6" fillId="0" borderId="16" xfId="56" applyNumberFormat="1" applyBorder="1">
      <alignment/>
      <protection/>
    </xf>
    <xf numFmtId="0" fontId="6" fillId="0" borderId="29" xfId="56" applyBorder="1">
      <alignment/>
      <protection/>
    </xf>
    <xf numFmtId="49" fontId="2" fillId="0" borderId="12" xfId="56" applyNumberFormat="1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left" vertical="center" wrapText="1"/>
      <protection/>
    </xf>
    <xf numFmtId="49" fontId="2" fillId="25" borderId="12" xfId="56" applyNumberFormat="1" applyFont="1" applyFill="1" applyBorder="1" applyAlignment="1">
      <alignment horizontal="center" vertical="center" wrapText="1"/>
      <protection/>
    </xf>
    <xf numFmtId="0" fontId="2" fillId="25" borderId="24" xfId="56" applyFont="1" applyFill="1" applyBorder="1" applyAlignment="1">
      <alignment horizontal="left" vertical="center" wrapText="1"/>
      <protection/>
    </xf>
    <xf numFmtId="0" fontId="2" fillId="25" borderId="24" xfId="56" applyFont="1" applyFill="1" applyBorder="1" applyAlignment="1">
      <alignment horizontal="left" vertical="center"/>
      <protection/>
    </xf>
    <xf numFmtId="49" fontId="7" fillId="24" borderId="12" xfId="56" applyNumberFormat="1" applyFont="1" applyFill="1" applyBorder="1" applyAlignment="1">
      <alignment vertical="center"/>
      <protection/>
    </xf>
    <xf numFmtId="0" fontId="1" fillId="24" borderId="24" xfId="56" applyFont="1" applyFill="1" applyBorder="1" applyAlignment="1">
      <alignment horizontal="left" vertical="center" wrapText="1"/>
      <protection/>
    </xf>
    <xf numFmtId="0" fontId="6" fillId="0" borderId="12" xfId="56" applyBorder="1" applyAlignment="1">
      <alignment vertical="center"/>
      <protection/>
    </xf>
    <xf numFmtId="49" fontId="7" fillId="22" borderId="17" xfId="56" applyNumberFormat="1" applyFont="1" applyFill="1" applyBorder="1" applyAlignment="1">
      <alignment vertical="center"/>
      <protection/>
    </xf>
    <xf numFmtId="0" fontId="1" fillId="22" borderId="25" xfId="56" applyFont="1" applyFill="1" applyBorder="1" applyAlignment="1">
      <alignment horizontal="left" vertical="center" wrapText="1"/>
      <protection/>
    </xf>
    <xf numFmtId="41" fontId="0" fillId="0" borderId="12" xfId="56" applyNumberFormat="1" applyFont="1" applyBorder="1" applyAlignment="1">
      <alignment horizontal="center" vertical="center"/>
      <protection/>
    </xf>
    <xf numFmtId="41" fontId="0" fillId="0" borderId="24" xfId="56" applyNumberFormat="1" applyFont="1" applyBorder="1" applyAlignment="1">
      <alignment horizontal="center" vertical="center"/>
      <protection/>
    </xf>
    <xf numFmtId="41" fontId="0" fillId="25" borderId="12" xfId="56" applyNumberFormat="1" applyFont="1" applyFill="1" applyBorder="1" applyAlignment="1">
      <alignment horizontal="center" vertical="center"/>
      <protection/>
    </xf>
    <xf numFmtId="41" fontId="0" fillId="25" borderId="24" xfId="56" applyNumberFormat="1" applyFont="1" applyFill="1" applyBorder="1" applyAlignment="1">
      <alignment horizontal="center" vertical="center"/>
      <protection/>
    </xf>
    <xf numFmtId="41" fontId="6" fillId="25" borderId="24" xfId="56" applyNumberFormat="1" applyFont="1" applyFill="1" applyBorder="1" applyAlignment="1">
      <alignment vertical="center"/>
      <protection/>
    </xf>
    <xf numFmtId="41" fontId="3" fillId="24" borderId="12" xfId="56" applyNumberFormat="1" applyFont="1" applyFill="1" applyBorder="1" applyAlignment="1">
      <alignment horizontal="center" vertical="center"/>
      <protection/>
    </xf>
    <xf numFmtId="41" fontId="3" fillId="24" borderId="24" xfId="56" applyNumberFormat="1" applyFont="1" applyFill="1" applyBorder="1" applyAlignment="1">
      <alignment horizontal="center" vertical="center"/>
      <protection/>
    </xf>
    <xf numFmtId="41" fontId="7" fillId="22" borderId="17" xfId="56" applyNumberFormat="1" applyFont="1" applyFill="1" applyBorder="1" applyAlignment="1">
      <alignment vertical="center"/>
      <protection/>
    </xf>
    <xf numFmtId="41" fontId="7" fillId="22" borderId="18" xfId="56" applyNumberFormat="1" applyFont="1" applyFill="1" applyBorder="1" applyAlignment="1">
      <alignment vertical="center"/>
      <protection/>
    </xf>
    <xf numFmtId="41" fontId="7" fillId="22" borderId="25" xfId="56" applyNumberFormat="1" applyFont="1" applyFill="1" applyBorder="1" applyAlignment="1">
      <alignment vertical="center"/>
      <protection/>
    </xf>
    <xf numFmtId="49" fontId="2" fillId="0" borderId="10" xfId="56" applyNumberFormat="1" applyFont="1" applyBorder="1" applyAlignment="1">
      <alignment horizontal="center" vertical="center" wrapText="1"/>
      <protection/>
    </xf>
    <xf numFmtId="0" fontId="2" fillId="0" borderId="27" xfId="56" applyFont="1" applyBorder="1" applyAlignment="1">
      <alignment horizontal="left" vertical="center" wrapText="1"/>
      <protection/>
    </xf>
    <xf numFmtId="41" fontId="0" fillId="0" borderId="10" xfId="56" applyNumberFormat="1" applyFont="1" applyBorder="1" applyAlignment="1">
      <alignment horizontal="center" vertical="center"/>
      <protection/>
    </xf>
    <xf numFmtId="41" fontId="0" fillId="0" borderId="11" xfId="56" applyNumberFormat="1" applyFont="1" applyBorder="1" applyAlignment="1">
      <alignment horizontal="center" vertical="center"/>
      <protection/>
    </xf>
    <xf numFmtId="41" fontId="0" fillId="0" borderId="27" xfId="56" applyNumberFormat="1" applyFont="1" applyBorder="1" applyAlignment="1">
      <alignment horizontal="center" vertical="center"/>
      <protection/>
    </xf>
    <xf numFmtId="0" fontId="34" fillId="22" borderId="25" xfId="56" applyFont="1" applyFill="1" applyBorder="1" applyAlignment="1">
      <alignment horizontal="center" vertical="center"/>
      <protection/>
    </xf>
    <xf numFmtId="41" fontId="3" fillId="22" borderId="17" xfId="56" applyNumberFormat="1" applyFont="1" applyFill="1" applyBorder="1" applyAlignment="1">
      <alignment horizontal="center" vertical="center" textRotation="90" wrapText="1"/>
      <protection/>
    </xf>
    <xf numFmtId="41" fontId="3" fillId="22" borderId="18" xfId="56" applyNumberFormat="1" applyFont="1" applyFill="1" applyBorder="1" applyAlignment="1">
      <alignment horizontal="center" vertical="center" textRotation="90" wrapText="1"/>
      <protection/>
    </xf>
    <xf numFmtId="41" fontId="3" fillId="22" borderId="25" xfId="56" applyNumberFormat="1" applyFont="1" applyFill="1" applyBorder="1" applyAlignment="1">
      <alignment horizontal="center" vertical="center" textRotation="90" wrapText="1"/>
      <protection/>
    </xf>
    <xf numFmtId="0" fontId="9" fillId="22" borderId="20" xfId="0" applyFont="1" applyFill="1" applyBorder="1" applyAlignment="1">
      <alignment vertical="center"/>
    </xf>
    <xf numFmtId="41" fontId="9" fillId="22" borderId="20" xfId="0" applyNumberFormat="1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41" fontId="9" fillId="22" borderId="25" xfId="0" applyNumberFormat="1" applyFont="1" applyFill="1" applyBorder="1" applyAlignment="1">
      <alignment horizontal="center" vertical="center"/>
    </xf>
    <xf numFmtId="41" fontId="13" fillId="0" borderId="27" xfId="0" applyNumberFormat="1" applyFont="1" applyBorder="1" applyAlignment="1">
      <alignment vertical="center"/>
    </xf>
    <xf numFmtId="41" fontId="13" fillId="0" borderId="24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9" fillId="25" borderId="28" xfId="0" applyNumberFormat="1" applyFont="1" applyFill="1" applyBorder="1" applyAlignment="1">
      <alignment vertical="center"/>
    </xf>
    <xf numFmtId="41" fontId="9" fillId="22" borderId="29" xfId="0" applyNumberFormat="1" applyFont="1" applyFill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9" fillId="22" borderId="28" xfId="0" applyNumberFormat="1" applyFont="1" applyFill="1" applyBorder="1" applyAlignment="1">
      <alignment vertical="center"/>
    </xf>
    <xf numFmtId="41" fontId="9" fillId="25" borderId="28" xfId="0" applyNumberFormat="1" applyFont="1" applyFill="1" applyBorder="1" applyAlignment="1">
      <alignment vertical="center"/>
    </xf>
    <xf numFmtId="41" fontId="9" fillId="25" borderId="26" xfId="0" applyNumberFormat="1" applyFont="1" applyFill="1" applyBorder="1" applyAlignment="1">
      <alignment vertical="center"/>
    </xf>
    <xf numFmtId="41" fontId="9" fillId="22" borderId="29" xfId="0" applyNumberFormat="1" applyFont="1" applyFill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41" fontId="34" fillId="22" borderId="19" xfId="56" applyNumberFormat="1" applyFont="1" applyFill="1" applyBorder="1" applyAlignment="1">
      <alignment horizontal="center" vertical="center" wrapText="1"/>
      <protection/>
    </xf>
    <xf numFmtId="41" fontId="34" fillId="22" borderId="20" xfId="56" applyNumberFormat="1" applyFont="1" applyFill="1" applyBorder="1" applyAlignment="1">
      <alignment horizontal="center" vertical="center" wrapText="1"/>
      <protection/>
    </xf>
    <xf numFmtId="41" fontId="34" fillId="22" borderId="28" xfId="56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22" borderId="33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 vertical="center"/>
    </xf>
    <xf numFmtId="0" fontId="9" fillId="22" borderId="35" xfId="0" applyFont="1" applyFill="1" applyBorder="1" applyAlignment="1">
      <alignment horizontal="center" vertical="center"/>
    </xf>
    <xf numFmtId="0" fontId="9" fillId="22" borderId="36" xfId="0" applyFont="1" applyFill="1" applyBorder="1" applyAlignment="1">
      <alignment horizontal="center" vertical="center"/>
    </xf>
    <xf numFmtId="41" fontId="31" fillId="0" borderId="22" xfId="56" applyNumberFormat="1" applyFont="1" applyBorder="1" applyAlignment="1">
      <alignment horizontal="center" vertical="center"/>
      <protection/>
    </xf>
    <xf numFmtId="41" fontId="31" fillId="0" borderId="23" xfId="56" applyNumberFormat="1" applyFont="1" applyBorder="1" applyAlignment="1">
      <alignment horizontal="center" vertical="center"/>
      <protection/>
    </xf>
    <xf numFmtId="41" fontId="31" fillId="0" borderId="26" xfId="56" applyNumberFormat="1" applyFont="1" applyBorder="1" applyAlignment="1">
      <alignment horizontal="center" vertical="center"/>
      <protection/>
    </xf>
    <xf numFmtId="41" fontId="31" fillId="0" borderId="16" xfId="56" applyNumberFormat="1" applyFont="1" applyBorder="1" applyAlignment="1">
      <alignment horizontal="center" vertical="center"/>
      <protection/>
    </xf>
    <xf numFmtId="41" fontId="31" fillId="0" borderId="21" xfId="56" applyNumberFormat="1" applyFont="1" applyBorder="1" applyAlignment="1">
      <alignment horizontal="center" vertical="center"/>
      <protection/>
    </xf>
    <xf numFmtId="41" fontId="31" fillId="0" borderId="29" xfId="56" applyNumberFormat="1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9.I.félév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0"/>
  </sheetPr>
  <dimension ref="A1:D153"/>
  <sheetViews>
    <sheetView view="pageBreakPreview" zoomScale="110" zoomScaleSheetLayoutView="110" zoomScalePageLayoutView="0" workbookViewId="0" topLeftCell="B1">
      <selection activeCell="D113" sqref="D113"/>
    </sheetView>
  </sheetViews>
  <sheetFormatPr defaultColWidth="9.00390625" defaultRowHeight="12.75"/>
  <cols>
    <col min="1" max="1" width="12.125" style="3" bestFit="1" customWidth="1"/>
    <col min="2" max="2" width="46.625" style="3" customWidth="1"/>
    <col min="3" max="4" width="12.75390625" style="48" customWidth="1"/>
    <col min="5" max="16384" width="9.125" style="3" customWidth="1"/>
  </cols>
  <sheetData>
    <row r="1" spans="1:4" ht="12.75">
      <c r="A1" s="6"/>
      <c r="B1" s="7"/>
      <c r="C1" s="8"/>
      <c r="D1" s="8"/>
    </row>
    <row r="2" spans="1:4" ht="12.75">
      <c r="A2" s="9"/>
      <c r="B2" s="10" t="s">
        <v>29</v>
      </c>
      <c r="C2" s="11"/>
      <c r="D2" s="11"/>
    </row>
    <row r="3" spans="1:4" ht="12.75">
      <c r="A3" s="12" t="s">
        <v>309</v>
      </c>
      <c r="B3" s="13"/>
      <c r="C3" s="14"/>
      <c r="D3" s="14"/>
    </row>
    <row r="4" spans="1:4" ht="30" customHeight="1">
      <c r="A4" s="15" t="s">
        <v>297</v>
      </c>
      <c r="B4" s="16" t="s">
        <v>18</v>
      </c>
      <c r="C4" s="49" t="s">
        <v>335</v>
      </c>
      <c r="D4" s="49" t="s">
        <v>336</v>
      </c>
    </row>
    <row r="5" spans="1:4" ht="12.75">
      <c r="A5" s="17" t="s">
        <v>147</v>
      </c>
      <c r="B5" s="18" t="s">
        <v>31</v>
      </c>
      <c r="C5" s="19">
        <f>C6+C13+C22</f>
        <v>53683</v>
      </c>
      <c r="D5" s="19">
        <f>D6+D13+D22</f>
        <v>53683</v>
      </c>
    </row>
    <row r="6" spans="1:4" ht="12.75">
      <c r="A6" s="20" t="s">
        <v>298</v>
      </c>
      <c r="B6" s="21" t="s">
        <v>32</v>
      </c>
      <c r="C6" s="22">
        <f>C7+C8+C9+C10+C11+C12</f>
        <v>31220</v>
      </c>
      <c r="D6" s="22">
        <f>D7+D8+D9+D10+D11+D12</f>
        <v>31220</v>
      </c>
    </row>
    <row r="7" spans="1:4" ht="12.75">
      <c r="A7" s="23" t="s">
        <v>33</v>
      </c>
      <c r="B7" s="13" t="s">
        <v>7</v>
      </c>
      <c r="C7" s="14">
        <v>25200</v>
      </c>
      <c r="D7" s="14">
        <v>25200</v>
      </c>
    </row>
    <row r="8" spans="1:4" ht="12.75">
      <c r="A8" s="23" t="s">
        <v>34</v>
      </c>
      <c r="B8" s="13" t="s">
        <v>35</v>
      </c>
      <c r="C8" s="14"/>
      <c r="D8" s="14"/>
    </row>
    <row r="9" spans="1:4" ht="12.75">
      <c r="A9" s="23" t="s">
        <v>36</v>
      </c>
      <c r="B9" s="13" t="s">
        <v>8</v>
      </c>
      <c r="C9" s="14">
        <v>6000</v>
      </c>
      <c r="D9" s="14">
        <v>6000</v>
      </c>
    </row>
    <row r="10" spans="1:4" ht="12.75">
      <c r="A10" s="23" t="s">
        <v>37</v>
      </c>
      <c r="B10" s="13" t="s">
        <v>38</v>
      </c>
      <c r="C10" s="14">
        <v>20</v>
      </c>
      <c r="D10" s="14">
        <v>20</v>
      </c>
    </row>
    <row r="11" spans="1:4" ht="12.75">
      <c r="A11" s="23" t="s">
        <v>39</v>
      </c>
      <c r="B11" s="13" t="s">
        <v>40</v>
      </c>
      <c r="C11" s="14"/>
      <c r="D11" s="14"/>
    </row>
    <row r="12" spans="1:4" ht="12.75">
      <c r="A12" s="23" t="s">
        <v>41</v>
      </c>
      <c r="B12" s="13" t="s">
        <v>42</v>
      </c>
      <c r="C12" s="14"/>
      <c r="D12" s="14"/>
    </row>
    <row r="13" spans="1:4" ht="12.75">
      <c r="A13" s="20" t="s">
        <v>43</v>
      </c>
      <c r="B13" s="21" t="s">
        <v>44</v>
      </c>
      <c r="C13" s="22">
        <f>C14+C15+C16+C17+C18+C19+C20+C21</f>
        <v>22463</v>
      </c>
      <c r="D13" s="22">
        <f>D14+D15+D16+D17+D18+D19+D20+D21</f>
        <v>22463</v>
      </c>
    </row>
    <row r="14" spans="1:4" ht="12.75">
      <c r="A14" s="23" t="s">
        <v>45</v>
      </c>
      <c r="B14" s="13" t="s">
        <v>46</v>
      </c>
      <c r="C14" s="14"/>
      <c r="D14" s="14"/>
    </row>
    <row r="15" spans="1:4" ht="12.75">
      <c r="A15" s="23" t="s">
        <v>47</v>
      </c>
      <c r="B15" s="13" t="s">
        <v>48</v>
      </c>
      <c r="C15" s="14">
        <v>0</v>
      </c>
      <c r="D15" s="14">
        <v>0</v>
      </c>
    </row>
    <row r="16" spans="1:4" ht="12.75">
      <c r="A16" s="23" t="s">
        <v>49</v>
      </c>
      <c r="B16" s="13" t="s">
        <v>16</v>
      </c>
      <c r="C16" s="14">
        <v>17109</v>
      </c>
      <c r="D16" s="14">
        <v>17109</v>
      </c>
    </row>
    <row r="17" spans="1:4" ht="12.75">
      <c r="A17" s="23" t="s">
        <v>50</v>
      </c>
      <c r="B17" s="13" t="s">
        <v>51</v>
      </c>
      <c r="C17" s="14">
        <v>4250</v>
      </c>
      <c r="D17" s="14">
        <v>4250</v>
      </c>
    </row>
    <row r="18" spans="1:4" ht="12.75">
      <c r="A18" s="23" t="s">
        <v>52</v>
      </c>
      <c r="B18" s="13" t="s">
        <v>15</v>
      </c>
      <c r="C18" s="14"/>
      <c r="D18" s="14"/>
    </row>
    <row r="19" spans="1:4" ht="12.75">
      <c r="A19" s="23" t="s">
        <v>53</v>
      </c>
      <c r="B19" s="13" t="s">
        <v>54</v>
      </c>
      <c r="C19" s="14">
        <v>810</v>
      </c>
      <c r="D19" s="14">
        <v>810</v>
      </c>
    </row>
    <row r="20" spans="1:4" ht="12.75">
      <c r="A20" s="23" t="s">
        <v>55</v>
      </c>
      <c r="B20" s="13" t="s">
        <v>56</v>
      </c>
      <c r="C20" s="14">
        <v>30</v>
      </c>
      <c r="D20" s="14">
        <v>30</v>
      </c>
    </row>
    <row r="21" spans="1:4" ht="12.75">
      <c r="A21" s="23" t="s">
        <v>57</v>
      </c>
      <c r="B21" s="13" t="s">
        <v>58</v>
      </c>
      <c r="C21" s="14">
        <v>264</v>
      </c>
      <c r="D21" s="14">
        <v>264</v>
      </c>
    </row>
    <row r="22" spans="1:4" ht="12.75">
      <c r="A22" s="20" t="s">
        <v>59</v>
      </c>
      <c r="B22" s="21" t="s">
        <v>60</v>
      </c>
      <c r="C22" s="22"/>
      <c r="D22" s="22"/>
    </row>
    <row r="23" spans="1:4" ht="12.75">
      <c r="A23" s="17" t="s">
        <v>61</v>
      </c>
      <c r="B23" s="18" t="s">
        <v>62</v>
      </c>
      <c r="C23" s="19">
        <f>C24+C25+C26+C27+C28+C29+C30+C31+C32+C33</f>
        <v>42644</v>
      </c>
      <c r="D23" s="19">
        <f>D24+D25+D26+D27+D28+D29+D30+D31+D32+D33</f>
        <v>51192</v>
      </c>
    </row>
    <row r="24" spans="1:4" ht="12.75">
      <c r="A24" s="23" t="s">
        <v>63</v>
      </c>
      <c r="B24" s="13" t="s">
        <v>301</v>
      </c>
      <c r="C24" s="14">
        <v>16327</v>
      </c>
      <c r="D24" s="14">
        <v>18405</v>
      </c>
    </row>
    <row r="25" spans="1:4" ht="12.75">
      <c r="A25" s="23" t="s">
        <v>64</v>
      </c>
      <c r="B25" s="13" t="s">
        <v>294</v>
      </c>
      <c r="C25" s="14">
        <v>22232</v>
      </c>
      <c r="D25" s="14">
        <v>22232</v>
      </c>
    </row>
    <row r="26" spans="1:4" ht="12.75">
      <c r="A26" s="23" t="s">
        <v>65</v>
      </c>
      <c r="B26" s="13" t="s">
        <v>319</v>
      </c>
      <c r="C26" s="14"/>
      <c r="D26" s="14">
        <v>4203</v>
      </c>
    </row>
    <row r="27" spans="1:4" ht="12.75">
      <c r="A27" s="23" t="s">
        <v>66</v>
      </c>
      <c r="B27" s="13" t="s">
        <v>320</v>
      </c>
      <c r="C27" s="14">
        <v>3006</v>
      </c>
      <c r="D27" s="14">
        <v>3006</v>
      </c>
    </row>
    <row r="28" spans="1:4" ht="12.75">
      <c r="A28" s="23" t="s">
        <v>67</v>
      </c>
      <c r="B28" s="13" t="s">
        <v>321</v>
      </c>
      <c r="C28" s="14"/>
      <c r="D28" s="14"/>
    </row>
    <row r="29" spans="1:4" ht="12.75">
      <c r="A29" s="23" t="s">
        <v>68</v>
      </c>
      <c r="B29" s="13" t="s">
        <v>295</v>
      </c>
      <c r="C29" s="14">
        <v>1071</v>
      </c>
      <c r="D29" s="14">
        <v>1070</v>
      </c>
    </row>
    <row r="30" spans="1:4" ht="12.75">
      <c r="A30" s="23" t="s">
        <v>70</v>
      </c>
      <c r="B30" s="13" t="s">
        <v>322</v>
      </c>
      <c r="C30" s="14">
        <v>8</v>
      </c>
      <c r="D30" s="14">
        <v>1071</v>
      </c>
    </row>
    <row r="31" spans="1:4" ht="12.75">
      <c r="A31" s="23" t="s">
        <v>72</v>
      </c>
      <c r="B31" s="13" t="s">
        <v>69</v>
      </c>
      <c r="C31" s="14"/>
      <c r="D31" s="14">
        <v>488</v>
      </c>
    </row>
    <row r="32" spans="1:4" ht="12.75">
      <c r="A32" s="23" t="s">
        <v>323</v>
      </c>
      <c r="B32" s="13" t="s">
        <v>71</v>
      </c>
      <c r="C32" s="14"/>
      <c r="D32" s="14"/>
    </row>
    <row r="33" spans="1:4" ht="12.75">
      <c r="A33" s="23" t="s">
        <v>324</v>
      </c>
      <c r="B33" s="13" t="s">
        <v>73</v>
      </c>
      <c r="C33" s="14"/>
      <c r="D33" s="14">
        <v>717</v>
      </c>
    </row>
    <row r="34" spans="1:4" ht="12.75">
      <c r="A34" s="17" t="s">
        <v>74</v>
      </c>
      <c r="B34" s="18" t="s">
        <v>75</v>
      </c>
      <c r="C34" s="19">
        <f>C35+C42</f>
        <v>28055</v>
      </c>
      <c r="D34" s="19">
        <f>D35+D42</f>
        <v>28055</v>
      </c>
    </row>
    <row r="35" spans="1:4" ht="12.75">
      <c r="A35" s="24" t="s">
        <v>76</v>
      </c>
      <c r="B35" s="25" t="s">
        <v>305</v>
      </c>
      <c r="C35" s="26">
        <f>C36+C37+C39+C40+C41</f>
        <v>10871</v>
      </c>
      <c r="D35" s="26">
        <f>D36+D37+D39+D40+D41</f>
        <v>10871</v>
      </c>
    </row>
    <row r="36" spans="1:4" ht="12.75">
      <c r="A36" s="23" t="s">
        <v>77</v>
      </c>
      <c r="B36" s="13" t="s">
        <v>302</v>
      </c>
      <c r="C36" s="14">
        <v>0</v>
      </c>
      <c r="D36" s="14"/>
    </row>
    <row r="37" spans="1:4" ht="12.75">
      <c r="A37" s="23" t="s">
        <v>78</v>
      </c>
      <c r="B37" s="13" t="s">
        <v>303</v>
      </c>
      <c r="C37" s="14">
        <v>10871</v>
      </c>
      <c r="D37" s="14">
        <v>10871</v>
      </c>
    </row>
    <row r="38" spans="1:4" ht="12.75">
      <c r="A38" s="23" t="s">
        <v>80</v>
      </c>
      <c r="B38" s="13" t="s">
        <v>79</v>
      </c>
      <c r="C38" s="14"/>
      <c r="D38" s="14"/>
    </row>
    <row r="39" spans="1:4" ht="12.75">
      <c r="A39" s="23" t="s">
        <v>82</v>
      </c>
      <c r="B39" s="13" t="s">
        <v>81</v>
      </c>
      <c r="C39" s="14"/>
      <c r="D39" s="14"/>
    </row>
    <row r="40" spans="1:4" ht="12.75">
      <c r="A40" s="23" t="s">
        <v>84</v>
      </c>
      <c r="B40" s="13" t="s">
        <v>83</v>
      </c>
      <c r="C40" s="14"/>
      <c r="D40" s="14"/>
    </row>
    <row r="41" spans="1:4" ht="12.75">
      <c r="A41" s="23" t="s">
        <v>192</v>
      </c>
      <c r="B41" s="13" t="s">
        <v>85</v>
      </c>
      <c r="C41" s="14"/>
      <c r="D41" s="14"/>
    </row>
    <row r="42" spans="1:4" ht="12.75">
      <c r="A42" s="27" t="s">
        <v>86</v>
      </c>
      <c r="B42" s="28" t="s">
        <v>304</v>
      </c>
      <c r="C42" s="29">
        <f>SUM(C43:C46)</f>
        <v>17184</v>
      </c>
      <c r="D42" s="29">
        <f>SUM(D43:D46)</f>
        <v>17184</v>
      </c>
    </row>
    <row r="43" spans="1:4" ht="12.75">
      <c r="A43" s="23" t="s">
        <v>87</v>
      </c>
      <c r="B43" s="13" t="s">
        <v>79</v>
      </c>
      <c r="C43" s="14"/>
      <c r="D43" s="14"/>
    </row>
    <row r="44" spans="1:4" ht="12.75">
      <c r="A44" s="23" t="s">
        <v>199</v>
      </c>
      <c r="B44" s="13" t="s">
        <v>81</v>
      </c>
      <c r="C44" s="14"/>
      <c r="D44" s="14"/>
    </row>
    <row r="45" spans="1:4" ht="12.75">
      <c r="A45" s="23" t="s">
        <v>88</v>
      </c>
      <c r="B45" s="13" t="s">
        <v>83</v>
      </c>
      <c r="C45" s="14"/>
      <c r="D45" s="14"/>
    </row>
    <row r="46" spans="1:4" ht="12.75">
      <c r="A46" s="23" t="s">
        <v>89</v>
      </c>
      <c r="B46" s="13" t="s">
        <v>91</v>
      </c>
      <c r="C46" s="14">
        <v>17184</v>
      </c>
      <c r="D46" s="14">
        <v>17184</v>
      </c>
    </row>
    <row r="47" spans="1:4" ht="12.75">
      <c r="A47" s="17" t="s">
        <v>92</v>
      </c>
      <c r="B47" s="18" t="s">
        <v>93</v>
      </c>
      <c r="C47" s="19"/>
      <c r="D47" s="19"/>
    </row>
    <row r="48" spans="1:4" ht="12.75">
      <c r="A48" s="23" t="s">
        <v>299</v>
      </c>
      <c r="B48" s="13" t="s">
        <v>94</v>
      </c>
      <c r="C48" s="14"/>
      <c r="D48" s="14"/>
    </row>
    <row r="49" spans="1:4" ht="12.75">
      <c r="A49" s="23" t="s">
        <v>95</v>
      </c>
      <c r="B49" s="13" t="s">
        <v>96</v>
      </c>
      <c r="C49" s="14"/>
      <c r="D49" s="14"/>
    </row>
    <row r="50" spans="1:4" ht="12.75">
      <c r="A50" s="23" t="s">
        <v>97</v>
      </c>
      <c r="B50" s="13" t="s">
        <v>98</v>
      </c>
      <c r="C50" s="14"/>
      <c r="D50" s="14"/>
    </row>
    <row r="51" spans="1:4" ht="12.75">
      <c r="A51" s="17" t="s">
        <v>99</v>
      </c>
      <c r="B51" s="18" t="s">
        <v>100</v>
      </c>
      <c r="C51" s="19"/>
      <c r="D51" s="19"/>
    </row>
    <row r="52" spans="1:4" ht="12.75">
      <c r="A52" s="23" t="s">
        <v>101</v>
      </c>
      <c r="B52" s="13" t="s">
        <v>102</v>
      </c>
      <c r="C52" s="14"/>
      <c r="D52" s="14"/>
    </row>
    <row r="53" spans="1:4" ht="12.75">
      <c r="A53" s="23" t="s">
        <v>103</v>
      </c>
      <c r="B53" s="13" t="s">
        <v>104</v>
      </c>
      <c r="C53" s="14"/>
      <c r="D53" s="14"/>
    </row>
    <row r="54" spans="1:4" ht="12.75">
      <c r="A54" s="17" t="s">
        <v>105</v>
      </c>
      <c r="B54" s="18" t="s">
        <v>318</v>
      </c>
      <c r="C54" s="19"/>
      <c r="D54" s="19"/>
    </row>
    <row r="55" spans="1:4" ht="12.75">
      <c r="A55" s="30" t="s">
        <v>106</v>
      </c>
      <c r="B55" s="31" t="s">
        <v>107</v>
      </c>
      <c r="C55" s="32">
        <f>C5+C23+C34+C47+C51+C54</f>
        <v>124382</v>
      </c>
      <c r="D55" s="32">
        <f>D5+D23+D34+D47+D51+D54</f>
        <v>132930</v>
      </c>
    </row>
    <row r="56" spans="1:4" ht="12.75">
      <c r="A56" s="30" t="s">
        <v>300</v>
      </c>
      <c r="B56" s="31" t="s">
        <v>109</v>
      </c>
      <c r="C56" s="32">
        <f>C57+C58</f>
        <v>19295</v>
      </c>
      <c r="D56" s="32">
        <f>D57+D58</f>
        <v>19295</v>
      </c>
    </row>
    <row r="57" spans="1:4" ht="12.75">
      <c r="A57" s="23" t="s">
        <v>110</v>
      </c>
      <c r="B57" s="13" t="s">
        <v>111</v>
      </c>
      <c r="C57" s="14">
        <v>19295</v>
      </c>
      <c r="D57" s="14">
        <v>19295</v>
      </c>
    </row>
    <row r="58" spans="1:4" ht="12.75">
      <c r="A58" s="23" t="s">
        <v>112</v>
      </c>
      <c r="B58" s="13" t="s">
        <v>113</v>
      </c>
      <c r="C58" s="14">
        <v>0</v>
      </c>
      <c r="D58" s="14">
        <v>0</v>
      </c>
    </row>
    <row r="59" spans="1:4" ht="12.75">
      <c r="A59" s="30" t="s">
        <v>114</v>
      </c>
      <c r="B59" s="31" t="s">
        <v>115</v>
      </c>
      <c r="C59" s="32">
        <f>C60+C67</f>
        <v>0</v>
      </c>
      <c r="D59" s="32">
        <f>D60+D67</f>
        <v>0</v>
      </c>
    </row>
    <row r="60" spans="1:4" ht="12.75">
      <c r="A60" s="33" t="s">
        <v>116</v>
      </c>
      <c r="B60" s="34" t="s">
        <v>117</v>
      </c>
      <c r="C60" s="35">
        <f>C61+C62+C63+C64+C65+C66</f>
        <v>0</v>
      </c>
      <c r="D60" s="35">
        <f>D61+D62+D63+D64+D65+D66</f>
        <v>0</v>
      </c>
    </row>
    <row r="61" spans="1:4" ht="12.75">
      <c r="A61" s="23" t="s">
        <v>118</v>
      </c>
      <c r="B61" s="13" t="s">
        <v>119</v>
      </c>
      <c r="C61" s="14"/>
      <c r="D61" s="14"/>
    </row>
    <row r="62" spans="1:4" ht="12.75">
      <c r="A62" s="23" t="s">
        <v>120</v>
      </c>
      <c r="B62" s="13" t="s">
        <v>121</v>
      </c>
      <c r="C62" s="14"/>
      <c r="D62" s="14"/>
    </row>
    <row r="63" spans="1:4" ht="12.75">
      <c r="A63" s="23" t="s">
        <v>122</v>
      </c>
      <c r="B63" s="13" t="s">
        <v>123</v>
      </c>
      <c r="C63" s="14"/>
      <c r="D63" s="14"/>
    </row>
    <row r="64" spans="1:4" ht="12.75">
      <c r="A64" s="23" t="s">
        <v>124</v>
      </c>
      <c r="B64" s="13" t="s">
        <v>125</v>
      </c>
      <c r="C64" s="14"/>
      <c r="D64" s="14"/>
    </row>
    <row r="65" spans="1:4" ht="12.75">
      <c r="A65" s="23" t="s">
        <v>126</v>
      </c>
      <c r="B65" s="13" t="s">
        <v>127</v>
      </c>
      <c r="C65" s="14"/>
      <c r="D65" s="14"/>
    </row>
    <row r="66" spans="1:4" ht="12.75">
      <c r="A66" s="23" t="s">
        <v>128</v>
      </c>
      <c r="B66" s="13" t="s">
        <v>129</v>
      </c>
      <c r="C66" s="14"/>
      <c r="D66" s="14"/>
    </row>
    <row r="67" spans="1:4" ht="12.75">
      <c r="A67" s="33" t="s">
        <v>130</v>
      </c>
      <c r="B67" s="34" t="s">
        <v>131</v>
      </c>
      <c r="C67" s="35">
        <f>C68+C69+C70+C71+C72+C73+C74</f>
        <v>0</v>
      </c>
      <c r="D67" s="35">
        <f>D68+D69+D70+D71+D72+D73+D74</f>
        <v>0</v>
      </c>
    </row>
    <row r="68" spans="1:4" ht="12.75">
      <c r="A68" s="23" t="s">
        <v>132</v>
      </c>
      <c r="B68" s="13" t="s">
        <v>119</v>
      </c>
      <c r="C68" s="14"/>
      <c r="D68" s="14"/>
    </row>
    <row r="69" spans="1:4" ht="12.75">
      <c r="A69" s="23" t="s">
        <v>133</v>
      </c>
      <c r="B69" s="13" t="s">
        <v>134</v>
      </c>
      <c r="C69" s="14"/>
      <c r="D69" s="14"/>
    </row>
    <row r="70" spans="1:4" ht="12.75">
      <c r="A70" s="23" t="s">
        <v>135</v>
      </c>
      <c r="B70" s="13" t="s">
        <v>136</v>
      </c>
      <c r="C70" s="14"/>
      <c r="D70" s="14"/>
    </row>
    <row r="71" spans="1:4" ht="12.75">
      <c r="A71" s="23" t="s">
        <v>137</v>
      </c>
      <c r="B71" s="13" t="s">
        <v>123</v>
      </c>
      <c r="C71" s="14"/>
      <c r="D71" s="14"/>
    </row>
    <row r="72" spans="1:4" ht="12.75">
      <c r="A72" s="23" t="s">
        <v>138</v>
      </c>
      <c r="B72" s="13" t="s">
        <v>139</v>
      </c>
      <c r="C72" s="14"/>
      <c r="D72" s="14"/>
    </row>
    <row r="73" spans="1:4" ht="12.75">
      <c r="A73" s="23" t="s">
        <v>140</v>
      </c>
      <c r="B73" s="13" t="s">
        <v>127</v>
      </c>
      <c r="C73" s="14"/>
      <c r="D73" s="14"/>
    </row>
    <row r="74" spans="1:4" ht="12.75">
      <c r="A74" s="23" t="s">
        <v>141</v>
      </c>
      <c r="B74" s="13" t="s">
        <v>142</v>
      </c>
      <c r="C74" s="14"/>
      <c r="D74" s="14"/>
    </row>
    <row r="75" spans="1:4" ht="12.75">
      <c r="A75" s="23"/>
      <c r="B75" s="50" t="s">
        <v>338</v>
      </c>
      <c r="C75" s="51"/>
      <c r="D75" s="51"/>
    </row>
    <row r="76" spans="1:4" ht="12.75">
      <c r="A76" s="15" t="s">
        <v>143</v>
      </c>
      <c r="B76" s="36" t="s">
        <v>144</v>
      </c>
      <c r="C76" s="37">
        <f>C55+C56+C59+C75</f>
        <v>143677</v>
      </c>
      <c r="D76" s="37">
        <f>D55+D56+D59+D75</f>
        <v>152225</v>
      </c>
    </row>
    <row r="77" spans="1:4" ht="12.75">
      <c r="A77" s="23"/>
      <c r="B77" s="13"/>
      <c r="C77" s="14"/>
      <c r="D77" s="14"/>
    </row>
    <row r="78" spans="1:4" ht="12.75">
      <c r="A78" s="23"/>
      <c r="B78" s="13"/>
      <c r="C78" s="14"/>
      <c r="D78" s="14"/>
    </row>
    <row r="79" spans="1:4" ht="12.75">
      <c r="A79" s="23"/>
      <c r="B79" s="13"/>
      <c r="C79" s="14"/>
      <c r="D79" s="14"/>
    </row>
    <row r="80" spans="1:4" ht="12.75">
      <c r="A80" s="38"/>
      <c r="B80" s="10" t="s">
        <v>145</v>
      </c>
      <c r="C80" s="11"/>
      <c r="D80" s="11"/>
    </row>
    <row r="81" spans="1:4" ht="12.75">
      <c r="A81" s="12" t="s">
        <v>310</v>
      </c>
      <c r="B81" s="10"/>
      <c r="C81" s="11"/>
      <c r="D81" s="11"/>
    </row>
    <row r="82" spans="1:4" ht="30" customHeight="1">
      <c r="A82" s="15" t="s">
        <v>297</v>
      </c>
      <c r="B82" s="36" t="s">
        <v>146</v>
      </c>
      <c r="C82" s="49" t="s">
        <v>335</v>
      </c>
      <c r="D82" s="49" t="s">
        <v>336</v>
      </c>
    </row>
    <row r="83" spans="1:4" ht="12.75">
      <c r="A83" s="17" t="s">
        <v>147</v>
      </c>
      <c r="B83" s="18" t="s">
        <v>148</v>
      </c>
      <c r="C83" s="19">
        <f>C84+C85+C86+C87+C88</f>
        <v>116245</v>
      </c>
      <c r="D83" s="19">
        <f>D84+D85+D86+D87+D88</f>
        <v>122715</v>
      </c>
    </row>
    <row r="84" spans="1:4" ht="12.75">
      <c r="A84" s="23" t="s">
        <v>149</v>
      </c>
      <c r="B84" s="13" t="s">
        <v>150</v>
      </c>
      <c r="C84" s="14">
        <v>27173</v>
      </c>
      <c r="D84" s="14">
        <v>28952</v>
      </c>
    </row>
    <row r="85" spans="1:4" ht="12.75">
      <c r="A85" s="23" t="s">
        <v>151</v>
      </c>
      <c r="B85" s="13" t="s">
        <v>152</v>
      </c>
      <c r="C85" s="14">
        <v>7236</v>
      </c>
      <c r="D85" s="14">
        <v>7236</v>
      </c>
    </row>
    <row r="86" spans="1:4" ht="12.75">
      <c r="A86" s="23" t="s">
        <v>153</v>
      </c>
      <c r="B86" s="13" t="s">
        <v>306</v>
      </c>
      <c r="C86" s="14">
        <v>50028</v>
      </c>
      <c r="D86" s="14">
        <v>50516</v>
      </c>
    </row>
    <row r="87" spans="1:4" ht="12.75">
      <c r="A87" s="23" t="s">
        <v>155</v>
      </c>
      <c r="B87" s="13" t="s">
        <v>281</v>
      </c>
      <c r="C87" s="14">
        <v>18153</v>
      </c>
      <c r="D87" s="14">
        <v>18153</v>
      </c>
    </row>
    <row r="88" spans="1:4" ht="12.75">
      <c r="A88" s="23" t="s">
        <v>157</v>
      </c>
      <c r="B88" s="13" t="s">
        <v>158</v>
      </c>
      <c r="C88" s="14">
        <v>13655</v>
      </c>
      <c r="D88" s="14">
        <v>17858</v>
      </c>
    </row>
    <row r="89" spans="1:4" ht="12.75">
      <c r="A89" s="23"/>
      <c r="B89" s="13" t="s">
        <v>159</v>
      </c>
      <c r="C89" s="14"/>
      <c r="D89" s="14"/>
    </row>
    <row r="90" spans="1:4" ht="12.75">
      <c r="A90" s="23"/>
      <c r="B90" s="13" t="s">
        <v>160</v>
      </c>
      <c r="C90" s="14">
        <v>11355</v>
      </c>
      <c r="D90" s="14">
        <v>15558</v>
      </c>
    </row>
    <row r="91" spans="1:4" ht="12.75">
      <c r="A91" s="23"/>
      <c r="B91" s="13" t="s">
        <v>161</v>
      </c>
      <c r="C91" s="14"/>
      <c r="D91" s="14"/>
    </row>
    <row r="92" spans="1:4" ht="12.75">
      <c r="A92" s="23"/>
      <c r="B92" s="13" t="s">
        <v>162</v>
      </c>
      <c r="C92" s="14">
        <v>2300</v>
      </c>
      <c r="D92" s="14">
        <v>2300</v>
      </c>
    </row>
    <row r="93" spans="1:4" ht="12.75">
      <c r="A93" s="23"/>
      <c r="B93" s="13" t="s">
        <v>163</v>
      </c>
      <c r="C93" s="14"/>
      <c r="D93" s="14"/>
    </row>
    <row r="94" spans="1:4" ht="12.75">
      <c r="A94" s="23"/>
      <c r="B94" s="13" t="s">
        <v>164</v>
      </c>
      <c r="C94" s="14"/>
      <c r="D94" s="14"/>
    </row>
    <row r="95" spans="1:4" ht="12.75">
      <c r="A95" s="23"/>
      <c r="B95" s="13" t="s">
        <v>165</v>
      </c>
      <c r="C95" s="14"/>
      <c r="D95" s="14"/>
    </row>
    <row r="96" spans="1:4" ht="12.75">
      <c r="A96" s="23"/>
      <c r="B96" s="13" t="s">
        <v>166</v>
      </c>
      <c r="C96" s="14"/>
      <c r="D96" s="14"/>
    </row>
    <row r="97" spans="1:4" ht="12.75">
      <c r="A97" s="17" t="s">
        <v>298</v>
      </c>
      <c r="B97" s="18" t="s">
        <v>167</v>
      </c>
      <c r="C97" s="19">
        <f>C98+C99+C100+C101+C102+C103+C104</f>
        <v>22665</v>
      </c>
      <c r="D97" s="19">
        <f>D98+D99+D100+D101+D102+D103+D104</f>
        <v>22665</v>
      </c>
    </row>
    <row r="98" spans="1:4" ht="12.75">
      <c r="A98" s="23" t="s">
        <v>33</v>
      </c>
      <c r="B98" s="13" t="s">
        <v>168</v>
      </c>
      <c r="C98" s="14">
        <v>0</v>
      </c>
      <c r="D98" s="14">
        <v>0</v>
      </c>
    </row>
    <row r="99" spans="1:4" ht="12.75">
      <c r="A99" s="23" t="s">
        <v>34</v>
      </c>
      <c r="B99" s="13" t="s">
        <v>169</v>
      </c>
      <c r="C99" s="14">
        <v>22665</v>
      </c>
      <c r="D99" s="14">
        <v>22665</v>
      </c>
    </row>
    <row r="100" spans="1:4" ht="12.75">
      <c r="A100" s="23" t="s">
        <v>36</v>
      </c>
      <c r="B100" s="13" t="s">
        <v>170</v>
      </c>
      <c r="C100" s="14"/>
      <c r="D100" s="14"/>
    </row>
    <row r="101" spans="1:4" ht="12.75">
      <c r="A101" s="23" t="s">
        <v>37</v>
      </c>
      <c r="B101" s="13" t="s">
        <v>171</v>
      </c>
      <c r="C101" s="14"/>
      <c r="D101" s="14"/>
    </row>
    <row r="102" spans="1:4" ht="12.75">
      <c r="A102" s="23" t="s">
        <v>39</v>
      </c>
      <c r="B102" s="13" t="s">
        <v>172</v>
      </c>
      <c r="C102" s="14"/>
      <c r="D102" s="14"/>
    </row>
    <row r="103" spans="1:4" ht="19.5">
      <c r="A103" s="23" t="s">
        <v>41</v>
      </c>
      <c r="B103" s="39" t="s">
        <v>173</v>
      </c>
      <c r="C103" s="14"/>
      <c r="D103" s="14"/>
    </row>
    <row r="104" spans="1:4" ht="11.25" customHeight="1">
      <c r="A104" s="23" t="s">
        <v>174</v>
      </c>
      <c r="B104" s="13" t="s">
        <v>175</v>
      </c>
      <c r="C104" s="14">
        <v>0</v>
      </c>
      <c r="D104" s="14">
        <v>0</v>
      </c>
    </row>
    <row r="105" spans="1:4" ht="12.75">
      <c r="A105" s="23"/>
      <c r="B105" s="13" t="s">
        <v>176</v>
      </c>
      <c r="C105" s="14"/>
      <c r="D105" s="14"/>
    </row>
    <row r="106" spans="1:4" ht="12.75">
      <c r="A106" s="23"/>
      <c r="B106" s="13" t="s">
        <v>177</v>
      </c>
      <c r="C106" s="14">
        <v>0</v>
      </c>
      <c r="D106" s="14">
        <v>0</v>
      </c>
    </row>
    <row r="107" spans="1:4" ht="12.75">
      <c r="A107" s="23"/>
      <c r="B107" s="13" t="s">
        <v>178</v>
      </c>
      <c r="C107" s="14"/>
      <c r="D107" s="14"/>
    </row>
    <row r="108" spans="1:4" ht="12.75">
      <c r="A108" s="23"/>
      <c r="B108" s="13" t="s">
        <v>179</v>
      </c>
      <c r="C108" s="14"/>
      <c r="D108" s="14"/>
    </row>
    <row r="109" spans="1:4" ht="12.75">
      <c r="A109" s="17" t="s">
        <v>24</v>
      </c>
      <c r="B109" s="18" t="s">
        <v>307</v>
      </c>
      <c r="C109" s="19"/>
      <c r="D109" s="19"/>
    </row>
    <row r="110" spans="1:4" ht="12.75">
      <c r="A110" s="17" t="s">
        <v>25</v>
      </c>
      <c r="B110" s="18" t="s">
        <v>180</v>
      </c>
      <c r="C110" s="19">
        <f>C111+C112+C113</f>
        <v>4767</v>
      </c>
      <c r="D110" s="19">
        <f>D111+D112+D113</f>
        <v>6845</v>
      </c>
    </row>
    <row r="111" spans="1:4" ht="12.75">
      <c r="A111" s="23" t="s">
        <v>181</v>
      </c>
      <c r="B111" s="13" t="s">
        <v>13</v>
      </c>
      <c r="C111" s="14">
        <v>4767</v>
      </c>
      <c r="D111" s="14">
        <v>6845</v>
      </c>
    </row>
    <row r="112" spans="1:4" ht="12.75">
      <c r="A112" s="23" t="s">
        <v>182</v>
      </c>
      <c r="B112" s="13" t="s">
        <v>14</v>
      </c>
      <c r="C112" s="14">
        <v>0</v>
      </c>
      <c r="D112" s="14">
        <v>0</v>
      </c>
    </row>
    <row r="113" spans="1:4" ht="12.75">
      <c r="A113" s="23" t="s">
        <v>292</v>
      </c>
      <c r="B113" s="13" t="s">
        <v>293</v>
      </c>
      <c r="C113" s="14"/>
      <c r="D113" s="14"/>
    </row>
    <row r="114" spans="1:4" ht="12.75">
      <c r="A114" s="17" t="s">
        <v>26</v>
      </c>
      <c r="B114" s="18" t="s">
        <v>183</v>
      </c>
      <c r="C114" s="19">
        <f>C83+C97+C109+C110</f>
        <v>143677</v>
      </c>
      <c r="D114" s="19">
        <f>D83+D97+D109+D110</f>
        <v>152225</v>
      </c>
    </row>
    <row r="115" spans="1:4" ht="12.75">
      <c r="A115" s="17" t="s">
        <v>184</v>
      </c>
      <c r="B115" s="18" t="s">
        <v>185</v>
      </c>
      <c r="C115" s="19">
        <f>C116+C125</f>
        <v>0</v>
      </c>
      <c r="D115" s="19">
        <f>D116+D125</f>
        <v>0</v>
      </c>
    </row>
    <row r="116" spans="1:4" ht="12.75">
      <c r="A116" s="27" t="s">
        <v>76</v>
      </c>
      <c r="B116" s="28" t="s">
        <v>186</v>
      </c>
      <c r="C116" s="29">
        <f>C117+C118+C119+C120+C121+C122+C123+C124</f>
        <v>0</v>
      </c>
      <c r="D116" s="29">
        <f>D117+D118+D119+D120+D121+D122+D123+D124</f>
        <v>0</v>
      </c>
    </row>
    <row r="117" spans="1:4" ht="12.75">
      <c r="A117" s="23" t="s">
        <v>77</v>
      </c>
      <c r="B117" s="13" t="s">
        <v>187</v>
      </c>
      <c r="C117" s="14"/>
      <c r="D117" s="14"/>
    </row>
    <row r="118" spans="1:4" ht="12.75">
      <c r="A118" s="23" t="s">
        <v>78</v>
      </c>
      <c r="B118" s="13" t="s">
        <v>188</v>
      </c>
      <c r="C118" s="14"/>
      <c r="D118" s="14"/>
    </row>
    <row r="119" spans="1:4" ht="12.75">
      <c r="A119" s="23" t="s">
        <v>80</v>
      </c>
      <c r="B119" s="13" t="s">
        <v>189</v>
      </c>
      <c r="C119" s="14">
        <v>0</v>
      </c>
      <c r="D119" s="14">
        <v>0</v>
      </c>
    </row>
    <row r="120" spans="1:4" ht="12.75">
      <c r="A120" s="23" t="s">
        <v>82</v>
      </c>
      <c r="B120" s="13" t="s">
        <v>190</v>
      </c>
      <c r="C120" s="14"/>
      <c r="D120" s="14"/>
    </row>
    <row r="121" spans="1:4" ht="12.75">
      <c r="A121" s="23" t="s">
        <v>84</v>
      </c>
      <c r="B121" s="13" t="s">
        <v>191</v>
      </c>
      <c r="C121" s="14"/>
      <c r="D121" s="14"/>
    </row>
    <row r="122" spans="1:4" ht="12.75">
      <c r="A122" s="23" t="s">
        <v>192</v>
      </c>
      <c r="B122" s="13" t="s">
        <v>193</v>
      </c>
      <c r="C122" s="14"/>
      <c r="D122" s="14"/>
    </row>
    <row r="123" spans="1:4" ht="12.75">
      <c r="A123" s="23" t="s">
        <v>194</v>
      </c>
      <c r="B123" s="13" t="s">
        <v>195</v>
      </c>
      <c r="C123" s="14"/>
      <c r="D123" s="14"/>
    </row>
    <row r="124" spans="1:4" ht="12.75">
      <c r="A124" s="23" t="s">
        <v>196</v>
      </c>
      <c r="B124" s="13" t="s">
        <v>197</v>
      </c>
      <c r="C124" s="14"/>
      <c r="D124" s="14"/>
    </row>
    <row r="125" spans="1:4" ht="12.75">
      <c r="A125" s="40" t="s">
        <v>86</v>
      </c>
      <c r="B125" s="41" t="s">
        <v>198</v>
      </c>
      <c r="C125" s="42">
        <f>C126+C127+C128+C129+C130+C131+C132+C133</f>
        <v>0</v>
      </c>
      <c r="D125" s="42">
        <f>D126+D127+D128+D129+D130+D131+D132+D133</f>
        <v>0</v>
      </c>
    </row>
    <row r="126" spans="1:4" ht="12.75">
      <c r="A126" s="23" t="s">
        <v>87</v>
      </c>
      <c r="B126" s="13" t="s">
        <v>187</v>
      </c>
      <c r="C126" s="14"/>
      <c r="D126" s="14"/>
    </row>
    <row r="127" spans="1:4" ht="12.75">
      <c r="A127" s="23" t="s">
        <v>199</v>
      </c>
      <c r="B127" s="13" t="s">
        <v>200</v>
      </c>
      <c r="C127" s="14"/>
      <c r="D127" s="14"/>
    </row>
    <row r="128" spans="1:4" ht="12.75">
      <c r="A128" s="23" t="s">
        <v>88</v>
      </c>
      <c r="B128" s="13" t="s">
        <v>189</v>
      </c>
      <c r="C128" s="14"/>
      <c r="D128" s="14"/>
    </row>
    <row r="129" spans="1:4" ht="12.75">
      <c r="A129" s="23" t="s">
        <v>201</v>
      </c>
      <c r="B129" s="13" t="s">
        <v>190</v>
      </c>
      <c r="C129" s="14"/>
      <c r="D129" s="14"/>
    </row>
    <row r="130" spans="1:4" ht="12.75">
      <c r="A130" s="23" t="s">
        <v>90</v>
      </c>
      <c r="B130" s="13" t="s">
        <v>191</v>
      </c>
      <c r="C130" s="14"/>
      <c r="D130" s="14"/>
    </row>
    <row r="131" spans="1:4" ht="12.75">
      <c r="A131" s="23" t="s">
        <v>202</v>
      </c>
      <c r="B131" s="13" t="s">
        <v>203</v>
      </c>
      <c r="C131" s="14"/>
      <c r="D131" s="14"/>
    </row>
    <row r="132" spans="1:4" ht="12.75">
      <c r="A132" s="23" t="s">
        <v>204</v>
      </c>
      <c r="B132" s="13" t="s">
        <v>195</v>
      </c>
      <c r="C132" s="14"/>
      <c r="D132" s="14"/>
    </row>
    <row r="133" spans="1:4" ht="12.75">
      <c r="A133" s="23" t="s">
        <v>205</v>
      </c>
      <c r="B133" s="13" t="s">
        <v>206</v>
      </c>
      <c r="C133" s="14"/>
      <c r="D133" s="14"/>
    </row>
    <row r="134" spans="1:4" ht="12.75">
      <c r="A134" s="23"/>
      <c r="B134" s="50" t="s">
        <v>339</v>
      </c>
      <c r="C134" s="51"/>
      <c r="D134" s="51"/>
    </row>
    <row r="135" spans="1:4" ht="12.75">
      <c r="A135" s="15" t="s">
        <v>207</v>
      </c>
      <c r="B135" s="36" t="s">
        <v>208</v>
      </c>
      <c r="C135" s="37">
        <f>C114+C115+C134</f>
        <v>143677</v>
      </c>
      <c r="D135" s="37">
        <f>D114+D115+D134</f>
        <v>152225</v>
      </c>
    </row>
    <row r="136" spans="1:4" ht="12.75">
      <c r="A136" s="23"/>
      <c r="B136" s="13"/>
      <c r="C136" s="14"/>
      <c r="D136" s="14"/>
    </row>
    <row r="137" spans="1:4" ht="12.75">
      <c r="A137" s="192" t="s">
        <v>209</v>
      </c>
      <c r="B137" s="192"/>
      <c r="C137" s="192"/>
      <c r="D137" s="3"/>
    </row>
    <row r="138" spans="1:4" ht="12.75">
      <c r="A138" s="12" t="s">
        <v>311</v>
      </c>
      <c r="B138" s="10"/>
      <c r="C138" s="11"/>
      <c r="D138" s="11"/>
    </row>
    <row r="139" spans="1:4" ht="12.75">
      <c r="A139" s="15" t="s">
        <v>297</v>
      </c>
      <c r="B139" s="36"/>
      <c r="C139" s="37"/>
      <c r="D139" s="37"/>
    </row>
    <row r="140" spans="1:4" ht="12.75">
      <c r="A140" s="23" t="s">
        <v>22</v>
      </c>
      <c r="B140" s="13" t="s">
        <v>210</v>
      </c>
      <c r="C140" s="14">
        <f>C55-C114</f>
        <v>-19295</v>
      </c>
      <c r="D140" s="14">
        <f>D55-D114</f>
        <v>-19295</v>
      </c>
    </row>
    <row r="141" spans="1:4" ht="12.75">
      <c r="A141" s="4"/>
      <c r="B141" s="13" t="s">
        <v>111</v>
      </c>
      <c r="C141" s="14">
        <f>C56-C115</f>
        <v>19295</v>
      </c>
      <c r="D141" s="14">
        <f>D56-D115</f>
        <v>19295</v>
      </c>
    </row>
    <row r="142" spans="1:4" ht="12.75">
      <c r="A142" s="15"/>
      <c r="B142" s="36" t="s">
        <v>296</v>
      </c>
      <c r="C142" s="37">
        <f>C140+C141</f>
        <v>0</v>
      </c>
      <c r="D142" s="37">
        <f>D140+D141</f>
        <v>0</v>
      </c>
    </row>
    <row r="143" spans="1:4" ht="12.75">
      <c r="A143" s="23"/>
      <c r="B143" s="13"/>
      <c r="C143" s="14"/>
      <c r="D143" s="14"/>
    </row>
    <row r="144" spans="1:4" ht="12.75">
      <c r="A144" s="192" t="s">
        <v>211</v>
      </c>
      <c r="B144" s="192"/>
      <c r="C144" s="192"/>
      <c r="D144" s="3"/>
    </row>
    <row r="145" spans="1:4" ht="12.75">
      <c r="A145" s="12" t="s">
        <v>312</v>
      </c>
      <c r="B145" s="10"/>
      <c r="C145" s="11"/>
      <c r="D145" s="11"/>
    </row>
    <row r="146" spans="1:4" ht="12.75">
      <c r="A146" s="15" t="s">
        <v>297</v>
      </c>
      <c r="B146" s="36"/>
      <c r="C146" s="37"/>
      <c r="D146" s="37"/>
    </row>
    <row r="147" spans="1:4" ht="12.75">
      <c r="A147" s="17" t="s">
        <v>147</v>
      </c>
      <c r="B147" s="18" t="s">
        <v>212</v>
      </c>
      <c r="C147" s="19">
        <f>C148-C151</f>
        <v>0</v>
      </c>
      <c r="D147" s="19">
        <f>D148-D151</f>
        <v>0</v>
      </c>
    </row>
    <row r="148" spans="1:4" ht="12.75">
      <c r="A148" s="43" t="s">
        <v>213</v>
      </c>
      <c r="B148" s="44" t="s">
        <v>214</v>
      </c>
      <c r="C148" s="45">
        <f>C149+C150</f>
        <v>0</v>
      </c>
      <c r="D148" s="45">
        <f>D149+D150</f>
        <v>0</v>
      </c>
    </row>
    <row r="149" spans="1:4" ht="12.75">
      <c r="A149" s="23" t="s">
        <v>215</v>
      </c>
      <c r="B149" s="46" t="s">
        <v>216</v>
      </c>
      <c r="C149" s="14"/>
      <c r="D149" s="14"/>
    </row>
    <row r="150" spans="1:4" ht="12.75">
      <c r="A150" s="23" t="s">
        <v>217</v>
      </c>
      <c r="B150" s="46" t="s">
        <v>308</v>
      </c>
      <c r="C150" s="14"/>
      <c r="D150" s="14"/>
    </row>
    <row r="151" spans="1:4" ht="12.75">
      <c r="A151" s="43" t="s">
        <v>151</v>
      </c>
      <c r="B151" s="47" t="s">
        <v>218</v>
      </c>
      <c r="C151" s="45">
        <f>C152+C153</f>
        <v>0</v>
      </c>
      <c r="D151" s="45">
        <f>D152+D153</f>
        <v>0</v>
      </c>
    </row>
    <row r="152" spans="1:4" ht="12.75">
      <c r="A152" s="23" t="s">
        <v>219</v>
      </c>
      <c r="B152" s="46" t="s">
        <v>220</v>
      </c>
      <c r="C152" s="14"/>
      <c r="D152" s="14"/>
    </row>
    <row r="153" spans="1:4" ht="12.75">
      <c r="A153" s="23" t="s">
        <v>221</v>
      </c>
      <c r="B153" s="46" t="s">
        <v>222</v>
      </c>
      <c r="C153" s="14"/>
      <c r="D153" s="14"/>
    </row>
  </sheetData>
  <sheetProtection/>
  <mergeCells count="2">
    <mergeCell ref="A137:C137"/>
    <mergeCell ref="A144:C144"/>
  </mergeCells>
  <printOptions horizontalCentered="1"/>
  <pageMargins left="0.984251968503937" right="0.7874015748031497" top="1.3779527559055118" bottom="0.5905511811023623" header="0.5118110236220472" footer="0.5118110236220472"/>
  <pageSetup horizontalDpi="600" verticalDpi="600" orientation="portrait" paperSize="9" scale="70" r:id="rId1"/>
  <headerFooter alignWithMargins="0">
    <oddHeader>&amp;C&amp;"Arial CE,Félkövér"&amp;12
Cikó Község Önkormányzata bevételei és kiadásai&amp;R1. számú melléklet a 2/2013.(II.15.) önkormányzati rendelethez</oddHeader>
  </headerFooter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>
    <tabColor indexed="10"/>
  </sheetPr>
  <dimension ref="A1:G215"/>
  <sheetViews>
    <sheetView tabSelected="1" view="pageBreakPreview" zoomScaleSheetLayoutView="100" workbookViewId="0" topLeftCell="A1">
      <selection activeCell="L13" sqref="L13"/>
    </sheetView>
  </sheetViews>
  <sheetFormatPr defaultColWidth="9.00390625" defaultRowHeight="12.75"/>
  <cols>
    <col min="1" max="1" width="9.125" style="3" customWidth="1"/>
    <col min="2" max="2" width="40.75390625" style="3" customWidth="1"/>
    <col min="3" max="4" width="12.75390625" style="48" customWidth="1"/>
    <col min="5" max="5" width="40.75390625" style="3" customWidth="1"/>
    <col min="6" max="7" width="12.75390625" style="48" customWidth="1"/>
    <col min="8" max="16384" width="9.125" style="3" customWidth="1"/>
  </cols>
  <sheetData>
    <row r="1" spans="1:7" ht="12.75">
      <c r="A1" s="52"/>
      <c r="B1" s="53"/>
      <c r="C1" s="54"/>
      <c r="D1" s="54"/>
      <c r="E1" s="53"/>
      <c r="F1" s="54"/>
      <c r="G1" s="54"/>
    </row>
    <row r="2" spans="1:7" ht="19.5" customHeight="1">
      <c r="A2" s="193" t="s">
        <v>223</v>
      </c>
      <c r="B2" s="193"/>
      <c r="C2" s="193"/>
      <c r="D2" s="193"/>
      <c r="E2" s="193"/>
      <c r="F2" s="193"/>
      <c r="G2" s="193"/>
    </row>
    <row r="3" spans="1:7" ht="19.5" customHeight="1">
      <c r="A3" s="193" t="s">
        <v>328</v>
      </c>
      <c r="B3" s="194"/>
      <c r="C3" s="194"/>
      <c r="D3" s="194"/>
      <c r="E3" s="194"/>
      <c r="F3" s="194"/>
      <c r="G3" s="194"/>
    </row>
    <row r="4" spans="1:7" ht="13.5" thickBot="1">
      <c r="A4" s="55"/>
      <c r="B4" s="55"/>
      <c r="C4" s="56"/>
      <c r="D4" s="56"/>
      <c r="E4" s="55"/>
      <c r="F4" s="57"/>
      <c r="G4" s="57"/>
    </row>
    <row r="5" spans="1:7" ht="19.5" customHeight="1">
      <c r="A5" s="69"/>
      <c r="B5" s="195" t="s">
        <v>224</v>
      </c>
      <c r="C5" s="196"/>
      <c r="D5" s="197"/>
      <c r="E5" s="198" t="s">
        <v>225</v>
      </c>
      <c r="F5" s="196"/>
      <c r="G5" s="197"/>
    </row>
    <row r="6" spans="1:7" ht="19.5" customHeight="1" thickBot="1">
      <c r="A6" s="70" t="s">
        <v>30</v>
      </c>
      <c r="B6" s="71" t="s">
        <v>17</v>
      </c>
      <c r="C6" s="72" t="s">
        <v>335</v>
      </c>
      <c r="D6" s="72" t="s">
        <v>337</v>
      </c>
      <c r="E6" s="70" t="s">
        <v>17</v>
      </c>
      <c r="F6" s="72" t="s">
        <v>335</v>
      </c>
      <c r="G6" s="175" t="s">
        <v>337</v>
      </c>
    </row>
    <row r="7" spans="1:7" ht="19.5" customHeight="1">
      <c r="A7" s="58" t="s">
        <v>22</v>
      </c>
      <c r="B7" s="59" t="s">
        <v>9</v>
      </c>
      <c r="C7" s="60">
        <v>31220</v>
      </c>
      <c r="D7" s="60">
        <v>31220</v>
      </c>
      <c r="E7" s="90" t="s">
        <v>150</v>
      </c>
      <c r="F7" s="60">
        <v>11942</v>
      </c>
      <c r="G7" s="176">
        <v>13721</v>
      </c>
    </row>
    <row r="8" spans="1:7" ht="19.5" customHeight="1">
      <c r="A8" s="61" t="s">
        <v>23</v>
      </c>
      <c r="B8" s="62" t="s">
        <v>6</v>
      </c>
      <c r="C8" s="63">
        <v>21213</v>
      </c>
      <c r="D8" s="63">
        <v>21213</v>
      </c>
      <c r="E8" s="96" t="s">
        <v>226</v>
      </c>
      <c r="F8" s="63">
        <v>3225</v>
      </c>
      <c r="G8" s="177">
        <v>3225</v>
      </c>
    </row>
    <row r="9" spans="1:7" ht="19.5" customHeight="1">
      <c r="A9" s="64" t="s">
        <v>24</v>
      </c>
      <c r="B9" s="65" t="s">
        <v>27</v>
      </c>
      <c r="C9" s="63"/>
      <c r="D9" s="63"/>
      <c r="E9" s="91" t="s">
        <v>154</v>
      </c>
      <c r="F9" s="63">
        <v>43343</v>
      </c>
      <c r="G9" s="177">
        <v>43831</v>
      </c>
    </row>
    <row r="10" spans="1:7" ht="19.5" customHeight="1">
      <c r="A10" s="64" t="s">
        <v>25</v>
      </c>
      <c r="B10" s="65" t="s">
        <v>227</v>
      </c>
      <c r="C10" s="63">
        <v>42644</v>
      </c>
      <c r="D10" s="63">
        <v>51192</v>
      </c>
      <c r="E10" s="91" t="s">
        <v>228</v>
      </c>
      <c r="F10" s="63">
        <v>56481</v>
      </c>
      <c r="G10" s="177">
        <v>60684</v>
      </c>
    </row>
    <row r="11" spans="1:7" ht="19.5" customHeight="1">
      <c r="A11" s="64" t="s">
        <v>26</v>
      </c>
      <c r="B11" s="65" t="s">
        <v>83</v>
      </c>
      <c r="C11" s="63"/>
      <c r="D11" s="63"/>
      <c r="E11" s="91" t="s">
        <v>19</v>
      </c>
      <c r="F11" s="63">
        <v>4767</v>
      </c>
      <c r="G11" s="177">
        <v>6845</v>
      </c>
    </row>
    <row r="12" spans="1:7" ht="19.5" customHeight="1">
      <c r="A12" s="64" t="s">
        <v>184</v>
      </c>
      <c r="B12" s="65" t="s">
        <v>229</v>
      </c>
      <c r="C12" s="63">
        <v>10871</v>
      </c>
      <c r="D12" s="63">
        <v>10871</v>
      </c>
      <c r="E12" s="91"/>
      <c r="F12" s="63"/>
      <c r="G12" s="177"/>
    </row>
    <row r="13" spans="1:7" ht="19.5" customHeight="1">
      <c r="A13" s="64" t="s">
        <v>207</v>
      </c>
      <c r="B13" s="65" t="s">
        <v>230</v>
      </c>
      <c r="C13" s="63"/>
      <c r="D13" s="63"/>
      <c r="E13" s="91"/>
      <c r="F13" s="63"/>
      <c r="G13" s="177"/>
    </row>
    <row r="14" spans="1:7" ht="19.5" customHeight="1">
      <c r="A14" s="64" t="s">
        <v>231</v>
      </c>
      <c r="B14" s="65"/>
      <c r="C14" s="63"/>
      <c r="D14" s="63"/>
      <c r="E14" s="91"/>
      <c r="F14" s="63"/>
      <c r="G14" s="177"/>
    </row>
    <row r="15" spans="1:7" ht="19.5" customHeight="1">
      <c r="A15" s="64" t="s">
        <v>232</v>
      </c>
      <c r="B15" s="65"/>
      <c r="C15" s="63"/>
      <c r="D15" s="63"/>
      <c r="E15" s="91"/>
      <c r="F15" s="63"/>
      <c r="G15" s="177"/>
    </row>
    <row r="16" spans="1:7" ht="19.5" customHeight="1">
      <c r="A16" s="64" t="s">
        <v>233</v>
      </c>
      <c r="B16" s="65"/>
      <c r="C16" s="63"/>
      <c r="D16" s="63"/>
      <c r="E16" s="91"/>
      <c r="F16" s="63"/>
      <c r="G16" s="177"/>
    </row>
    <row r="17" spans="1:7" ht="19.5" customHeight="1">
      <c r="A17" s="64" t="s">
        <v>108</v>
      </c>
      <c r="B17" s="65"/>
      <c r="C17" s="63"/>
      <c r="D17" s="63"/>
      <c r="E17" s="91"/>
      <c r="F17" s="63"/>
      <c r="G17" s="177"/>
    </row>
    <row r="18" spans="1:7" ht="19.5" customHeight="1" thickBot="1">
      <c r="A18" s="66" t="s">
        <v>234</v>
      </c>
      <c r="B18" s="67"/>
      <c r="C18" s="68"/>
      <c r="D18" s="68"/>
      <c r="E18" s="92"/>
      <c r="F18" s="68"/>
      <c r="G18" s="178"/>
    </row>
    <row r="19" spans="1:7" ht="19.5" customHeight="1" thickBot="1">
      <c r="A19" s="73" t="s">
        <v>235</v>
      </c>
      <c r="B19" s="74" t="s">
        <v>236</v>
      </c>
      <c r="C19" s="75">
        <f>SUM(C7:C18)</f>
        <v>105948</v>
      </c>
      <c r="D19" s="75">
        <f>SUM(D7:D18)</f>
        <v>114496</v>
      </c>
      <c r="E19" s="97" t="s">
        <v>237</v>
      </c>
      <c r="F19" s="75">
        <f>SUM(F7:F18)</f>
        <v>119758</v>
      </c>
      <c r="G19" s="185">
        <f>SUM(G7:G18)</f>
        <v>128306</v>
      </c>
    </row>
    <row r="20" spans="1:7" ht="19.5" customHeight="1">
      <c r="A20" s="58" t="s">
        <v>238</v>
      </c>
      <c r="B20" s="59" t="s">
        <v>239</v>
      </c>
      <c r="C20" s="60">
        <v>19291</v>
      </c>
      <c r="D20" s="60">
        <v>19291</v>
      </c>
      <c r="E20" s="90" t="s">
        <v>187</v>
      </c>
      <c r="F20" s="60"/>
      <c r="G20" s="176"/>
    </row>
    <row r="21" spans="1:7" ht="19.5" customHeight="1">
      <c r="A21" s="64" t="s">
        <v>240</v>
      </c>
      <c r="B21" s="65" t="s">
        <v>241</v>
      </c>
      <c r="C21" s="63"/>
      <c r="D21" s="63"/>
      <c r="E21" s="91" t="s">
        <v>188</v>
      </c>
      <c r="F21" s="63"/>
      <c r="G21" s="177"/>
    </row>
    <row r="22" spans="1:7" ht="19.5" customHeight="1">
      <c r="A22" s="64" t="s">
        <v>242</v>
      </c>
      <c r="B22" s="65" t="s">
        <v>119</v>
      </c>
      <c r="C22" s="63"/>
      <c r="D22" s="63"/>
      <c r="E22" s="91" t="s">
        <v>189</v>
      </c>
      <c r="F22" s="63"/>
      <c r="G22" s="177"/>
    </row>
    <row r="23" spans="1:7" ht="19.5" customHeight="1">
      <c r="A23" s="64" t="s">
        <v>243</v>
      </c>
      <c r="B23" s="65" t="s">
        <v>121</v>
      </c>
      <c r="C23" s="63"/>
      <c r="D23" s="63"/>
      <c r="E23" s="91" t="s">
        <v>190</v>
      </c>
      <c r="F23" s="63"/>
      <c r="G23" s="177"/>
    </row>
    <row r="24" spans="1:7" ht="19.5" customHeight="1">
      <c r="A24" s="64" t="s">
        <v>244</v>
      </c>
      <c r="B24" s="65" t="s">
        <v>245</v>
      </c>
      <c r="C24" s="63"/>
      <c r="D24" s="63"/>
      <c r="E24" s="91" t="s">
        <v>191</v>
      </c>
      <c r="F24" s="63"/>
      <c r="G24" s="177"/>
    </row>
    <row r="25" spans="1:7" ht="19.5" customHeight="1">
      <c r="A25" s="64" t="s">
        <v>246</v>
      </c>
      <c r="B25" s="65" t="s">
        <v>247</v>
      </c>
      <c r="C25" s="63"/>
      <c r="D25" s="63"/>
      <c r="E25" s="91" t="s">
        <v>248</v>
      </c>
      <c r="F25" s="63"/>
      <c r="G25" s="177"/>
    </row>
    <row r="26" spans="1:7" ht="19.5" customHeight="1">
      <c r="A26" s="64" t="s">
        <v>249</v>
      </c>
      <c r="B26" s="65" t="s">
        <v>340</v>
      </c>
      <c r="C26" s="63"/>
      <c r="D26" s="63"/>
      <c r="E26" s="91" t="s">
        <v>251</v>
      </c>
      <c r="F26" s="63"/>
      <c r="G26" s="177"/>
    </row>
    <row r="27" spans="1:7" ht="19.5" customHeight="1">
      <c r="A27" s="64" t="s">
        <v>252</v>
      </c>
      <c r="B27" s="65"/>
      <c r="C27" s="63"/>
      <c r="D27" s="63"/>
      <c r="E27" s="91" t="s">
        <v>253</v>
      </c>
      <c r="F27" s="63"/>
      <c r="G27" s="177"/>
    </row>
    <row r="28" spans="1:7" ht="19.5" customHeight="1">
      <c r="A28" s="64" t="s">
        <v>254</v>
      </c>
      <c r="B28" s="65"/>
      <c r="C28" s="63"/>
      <c r="D28" s="63"/>
      <c r="E28" s="91" t="s">
        <v>197</v>
      </c>
      <c r="F28" s="63"/>
      <c r="G28" s="177"/>
    </row>
    <row r="29" spans="1:7" ht="19.5" customHeight="1">
      <c r="A29" s="64" t="s">
        <v>255</v>
      </c>
      <c r="B29" s="65"/>
      <c r="C29" s="63"/>
      <c r="D29" s="63"/>
      <c r="E29" s="91"/>
      <c r="F29" s="63"/>
      <c r="G29" s="177"/>
    </row>
    <row r="30" spans="1:7" ht="19.5" customHeight="1" thickBot="1">
      <c r="A30" s="66" t="s">
        <v>256</v>
      </c>
      <c r="B30" s="67"/>
      <c r="C30" s="68"/>
      <c r="D30" s="68"/>
      <c r="E30" s="92"/>
      <c r="F30" s="68"/>
      <c r="G30" s="178"/>
    </row>
    <row r="31" spans="1:7" ht="19.5" customHeight="1" thickBot="1">
      <c r="A31" s="73">
        <v>25</v>
      </c>
      <c r="B31" s="74" t="s">
        <v>258</v>
      </c>
      <c r="C31" s="75">
        <f>SUM(C20:C30)</f>
        <v>19291</v>
      </c>
      <c r="D31" s="75">
        <f>SUM(D20:D30)</f>
        <v>19291</v>
      </c>
      <c r="E31" s="97" t="s">
        <v>259</v>
      </c>
      <c r="F31" s="75">
        <f>SUM(F20:F30)</f>
        <v>0</v>
      </c>
      <c r="G31" s="185">
        <f>SUM(G20:G30)</f>
        <v>0</v>
      </c>
    </row>
    <row r="32" spans="1:7" ht="19.5" customHeight="1" thickBot="1">
      <c r="A32" s="100">
        <v>26</v>
      </c>
      <c r="B32" s="101" t="s">
        <v>338</v>
      </c>
      <c r="C32" s="102"/>
      <c r="D32" s="102"/>
      <c r="E32" s="101" t="s">
        <v>339</v>
      </c>
      <c r="F32" s="102"/>
      <c r="G32" s="186"/>
    </row>
    <row r="33" spans="1:7" ht="19.5" customHeight="1">
      <c r="A33" s="69">
        <v>27</v>
      </c>
      <c r="B33" s="76" t="s">
        <v>260</v>
      </c>
      <c r="C33" s="77">
        <f>C19+C31+C32</f>
        <v>125239</v>
      </c>
      <c r="D33" s="77">
        <f>D19+D31+D32</f>
        <v>133787</v>
      </c>
      <c r="E33" s="98" t="s">
        <v>261</v>
      </c>
      <c r="F33" s="77">
        <f>F19+F31+F32</f>
        <v>119758</v>
      </c>
      <c r="G33" s="187">
        <f>G19+G31+G32</f>
        <v>128306</v>
      </c>
    </row>
    <row r="34" spans="1:7" ht="19.5" customHeight="1" thickBot="1">
      <c r="A34" s="78">
        <v>28</v>
      </c>
      <c r="B34" s="79" t="s">
        <v>262</v>
      </c>
      <c r="C34" s="80"/>
      <c r="D34" s="80"/>
      <c r="E34" s="99" t="s">
        <v>263</v>
      </c>
      <c r="F34" s="80">
        <f>C33-F33</f>
        <v>5481</v>
      </c>
      <c r="G34" s="188">
        <f>D33-G33</f>
        <v>5481</v>
      </c>
    </row>
    <row r="35" spans="1:7" ht="12.75">
      <c r="A35" s="52"/>
      <c r="B35" s="53"/>
      <c r="C35" s="54"/>
      <c r="D35" s="54"/>
      <c r="E35" s="53"/>
      <c r="F35" s="54"/>
      <c r="G35" s="54"/>
    </row>
    <row r="36" spans="1:7" ht="12.75">
      <c r="A36" s="52"/>
      <c r="B36" s="53"/>
      <c r="C36" s="54"/>
      <c r="D36" s="54"/>
      <c r="E36" s="53"/>
      <c r="F36" s="54"/>
      <c r="G36" s="54"/>
    </row>
    <row r="37" spans="1:7" ht="12.75">
      <c r="A37" s="52"/>
      <c r="B37" s="53"/>
      <c r="C37" s="54"/>
      <c r="D37" s="54"/>
      <c r="E37" s="53"/>
      <c r="F37" s="54"/>
      <c r="G37" s="54"/>
    </row>
    <row r="38" spans="1:7" ht="12.75">
      <c r="A38" s="52"/>
      <c r="B38" s="53"/>
      <c r="C38" s="54"/>
      <c r="D38" s="54"/>
      <c r="E38" s="53"/>
      <c r="F38" s="54"/>
      <c r="G38" s="54"/>
    </row>
    <row r="39" spans="1:7" ht="12.75">
      <c r="A39" s="52"/>
      <c r="B39" s="53"/>
      <c r="C39" s="54"/>
      <c r="D39" s="54"/>
      <c r="E39" s="53"/>
      <c r="F39" s="54"/>
      <c r="G39" s="54"/>
    </row>
    <row r="40" spans="1:7" ht="19.5" customHeight="1">
      <c r="A40" s="193" t="s">
        <v>264</v>
      </c>
      <c r="B40" s="193"/>
      <c r="C40" s="193"/>
      <c r="D40" s="193"/>
      <c r="E40" s="193"/>
      <c r="F40" s="193"/>
      <c r="G40" s="193"/>
    </row>
    <row r="41" spans="1:7" ht="19.5" customHeight="1">
      <c r="A41" s="193" t="s">
        <v>332</v>
      </c>
      <c r="B41" s="193"/>
      <c r="C41" s="193"/>
      <c r="D41" s="193"/>
      <c r="E41" s="193"/>
      <c r="F41" s="193"/>
      <c r="G41" s="193"/>
    </row>
    <row r="42" spans="1:7" ht="13.5" thickBot="1">
      <c r="A42" s="55"/>
      <c r="B42" s="55"/>
      <c r="C42" s="56"/>
      <c r="D42" s="56"/>
      <c r="E42" s="55"/>
      <c r="F42" s="57"/>
      <c r="G42" s="57"/>
    </row>
    <row r="43" spans="1:7" ht="19.5" customHeight="1">
      <c r="A43" s="69"/>
      <c r="B43" s="195" t="s">
        <v>224</v>
      </c>
      <c r="C43" s="196"/>
      <c r="D43" s="197"/>
      <c r="E43" s="198" t="s">
        <v>225</v>
      </c>
      <c r="F43" s="196"/>
      <c r="G43" s="197"/>
    </row>
    <row r="44" spans="1:7" ht="19.5" customHeight="1" thickBot="1">
      <c r="A44" s="70" t="s">
        <v>30</v>
      </c>
      <c r="B44" s="71" t="s">
        <v>17</v>
      </c>
      <c r="C44" s="72" t="s">
        <v>335</v>
      </c>
      <c r="D44" s="72" t="s">
        <v>337</v>
      </c>
      <c r="E44" s="70" t="s">
        <v>17</v>
      </c>
      <c r="F44" s="72" t="s">
        <v>335</v>
      </c>
      <c r="G44" s="175" t="s">
        <v>337</v>
      </c>
    </row>
    <row r="45" spans="1:7" ht="19.5" customHeight="1">
      <c r="A45" s="58" t="s">
        <v>22</v>
      </c>
      <c r="B45" s="59" t="s">
        <v>11</v>
      </c>
      <c r="C45" s="60"/>
      <c r="D45" s="60"/>
      <c r="E45" s="90" t="s">
        <v>168</v>
      </c>
      <c r="F45" s="60">
        <v>0</v>
      </c>
      <c r="G45" s="176"/>
    </row>
    <row r="46" spans="1:7" ht="19.5" customHeight="1">
      <c r="A46" s="64" t="s">
        <v>23</v>
      </c>
      <c r="B46" s="65" t="s">
        <v>265</v>
      </c>
      <c r="C46" s="63"/>
      <c r="D46" s="63"/>
      <c r="E46" s="91" t="s">
        <v>169</v>
      </c>
      <c r="F46" s="63">
        <v>22665</v>
      </c>
      <c r="G46" s="177">
        <v>22665</v>
      </c>
    </row>
    <row r="47" spans="1:7" ht="19.5" customHeight="1">
      <c r="A47" s="64" t="s">
        <v>24</v>
      </c>
      <c r="B47" s="65" t="s">
        <v>266</v>
      </c>
      <c r="C47" s="63"/>
      <c r="D47" s="63"/>
      <c r="E47" s="91" t="s">
        <v>170</v>
      </c>
      <c r="F47" s="63"/>
      <c r="G47" s="177"/>
    </row>
    <row r="48" spans="1:7" ht="19.5" customHeight="1">
      <c r="A48" s="64" t="s">
        <v>25</v>
      </c>
      <c r="B48" s="65" t="s">
        <v>69</v>
      </c>
      <c r="C48" s="63"/>
      <c r="D48" s="63"/>
      <c r="E48" s="91" t="s">
        <v>171</v>
      </c>
      <c r="F48" s="63"/>
      <c r="G48" s="177"/>
    </row>
    <row r="49" spans="1:7" ht="19.5" customHeight="1">
      <c r="A49" s="64" t="s">
        <v>26</v>
      </c>
      <c r="B49" s="65" t="s">
        <v>10</v>
      </c>
      <c r="C49" s="63"/>
      <c r="D49" s="63"/>
      <c r="E49" s="91" t="s">
        <v>267</v>
      </c>
      <c r="F49" s="63"/>
      <c r="G49" s="177"/>
    </row>
    <row r="50" spans="1:7" ht="19.5" customHeight="1">
      <c r="A50" s="64" t="s">
        <v>184</v>
      </c>
      <c r="B50" s="65" t="s">
        <v>268</v>
      </c>
      <c r="C50" s="63"/>
      <c r="D50" s="63"/>
      <c r="E50" s="91" t="s">
        <v>269</v>
      </c>
      <c r="F50" s="63"/>
      <c r="G50" s="177"/>
    </row>
    <row r="51" spans="1:7" ht="19.5" customHeight="1">
      <c r="A51" s="64" t="s">
        <v>207</v>
      </c>
      <c r="B51" s="65" t="s">
        <v>21</v>
      </c>
      <c r="C51" s="63">
        <v>17184</v>
      </c>
      <c r="D51" s="63">
        <v>17184</v>
      </c>
      <c r="E51" s="91" t="s">
        <v>175</v>
      </c>
      <c r="F51" s="63"/>
      <c r="G51" s="177"/>
    </row>
    <row r="52" spans="1:7" ht="19.5" customHeight="1">
      <c r="A52" s="64" t="s">
        <v>231</v>
      </c>
      <c r="B52" s="65" t="s">
        <v>270</v>
      </c>
      <c r="C52" s="63"/>
      <c r="D52" s="63"/>
      <c r="E52" s="91" t="s">
        <v>19</v>
      </c>
      <c r="F52" s="63"/>
      <c r="G52" s="177"/>
    </row>
    <row r="53" spans="1:7" ht="19.5" customHeight="1">
      <c r="A53" s="64" t="s">
        <v>232</v>
      </c>
      <c r="B53" s="65" t="s">
        <v>271</v>
      </c>
      <c r="C53" s="63"/>
      <c r="D53" s="63"/>
      <c r="E53" s="91"/>
      <c r="F53" s="63"/>
      <c r="G53" s="177"/>
    </row>
    <row r="54" spans="1:7" ht="19.5" customHeight="1" thickBot="1">
      <c r="A54" s="66" t="s">
        <v>233</v>
      </c>
      <c r="B54" s="67"/>
      <c r="C54" s="68"/>
      <c r="D54" s="68"/>
      <c r="E54" s="92"/>
      <c r="F54" s="68"/>
      <c r="G54" s="178"/>
    </row>
    <row r="55" spans="1:7" ht="19.5" customHeight="1" thickBot="1">
      <c r="A55" s="81" t="s">
        <v>108</v>
      </c>
      <c r="B55" s="82" t="s">
        <v>272</v>
      </c>
      <c r="C55" s="83">
        <f>SUM(C45:C54)</f>
        <v>17184</v>
      </c>
      <c r="D55" s="83">
        <f>SUM(D45:D54)</f>
        <v>17184</v>
      </c>
      <c r="E55" s="93" t="s">
        <v>237</v>
      </c>
      <c r="F55" s="83">
        <f>SUM(F45:F54)</f>
        <v>22665</v>
      </c>
      <c r="G55" s="179">
        <f>SUM(G45:G54)</f>
        <v>22665</v>
      </c>
    </row>
    <row r="56" spans="1:7" ht="19.5" customHeight="1">
      <c r="A56" s="58" t="s">
        <v>234</v>
      </c>
      <c r="B56" s="59" t="s">
        <v>273</v>
      </c>
      <c r="C56" s="60"/>
      <c r="D56" s="60"/>
      <c r="E56" s="90" t="s">
        <v>187</v>
      </c>
      <c r="F56" s="60"/>
      <c r="G56" s="176"/>
    </row>
    <row r="57" spans="1:7" ht="19.5" customHeight="1">
      <c r="A57" s="64" t="s">
        <v>235</v>
      </c>
      <c r="B57" s="65" t="s">
        <v>119</v>
      </c>
      <c r="C57" s="63"/>
      <c r="D57" s="63"/>
      <c r="E57" s="91" t="s">
        <v>200</v>
      </c>
      <c r="F57" s="63"/>
      <c r="G57" s="177"/>
    </row>
    <row r="58" spans="1:7" ht="19.5" customHeight="1">
      <c r="A58" s="64" t="s">
        <v>238</v>
      </c>
      <c r="B58" s="65" t="s">
        <v>134</v>
      </c>
      <c r="C58" s="63"/>
      <c r="D58" s="63"/>
      <c r="E58" s="91" t="s">
        <v>189</v>
      </c>
      <c r="F58" s="63"/>
      <c r="G58" s="177"/>
    </row>
    <row r="59" spans="1:7" ht="19.5" customHeight="1">
      <c r="A59" s="64" t="s">
        <v>240</v>
      </c>
      <c r="B59" s="65" t="s">
        <v>136</v>
      </c>
      <c r="C59" s="63"/>
      <c r="D59" s="63"/>
      <c r="E59" s="91" t="s">
        <v>190</v>
      </c>
      <c r="F59" s="63"/>
      <c r="G59" s="177"/>
    </row>
    <row r="60" spans="1:7" ht="19.5" customHeight="1">
      <c r="A60" s="64" t="s">
        <v>242</v>
      </c>
      <c r="B60" s="65" t="s">
        <v>123</v>
      </c>
      <c r="C60" s="63"/>
      <c r="D60" s="63"/>
      <c r="E60" s="91" t="s">
        <v>191</v>
      </c>
      <c r="F60" s="63"/>
      <c r="G60" s="177"/>
    </row>
    <row r="61" spans="1:7" ht="19.5" customHeight="1">
      <c r="A61" s="64" t="s">
        <v>243</v>
      </c>
      <c r="B61" s="65" t="s">
        <v>274</v>
      </c>
      <c r="C61" s="63"/>
      <c r="D61" s="63"/>
      <c r="E61" s="91" t="s">
        <v>275</v>
      </c>
      <c r="F61" s="63"/>
      <c r="G61" s="177"/>
    </row>
    <row r="62" spans="1:7" ht="19.5" customHeight="1">
      <c r="A62" s="64" t="s">
        <v>244</v>
      </c>
      <c r="B62" s="65" t="s">
        <v>127</v>
      </c>
      <c r="C62" s="63"/>
      <c r="D62" s="63"/>
      <c r="E62" s="91" t="s">
        <v>253</v>
      </c>
      <c r="F62" s="63"/>
      <c r="G62" s="177"/>
    </row>
    <row r="63" spans="1:7" ht="19.5" customHeight="1">
      <c r="A63" s="64" t="s">
        <v>246</v>
      </c>
      <c r="B63" s="65" t="s">
        <v>276</v>
      </c>
      <c r="C63" s="63"/>
      <c r="D63" s="63"/>
      <c r="E63" s="91" t="s">
        <v>206</v>
      </c>
      <c r="F63" s="63"/>
      <c r="G63" s="177"/>
    </row>
    <row r="64" spans="1:7" ht="19.5" customHeight="1">
      <c r="A64" s="64" t="s">
        <v>249</v>
      </c>
      <c r="B64" s="65"/>
      <c r="C64" s="63"/>
      <c r="D64" s="63"/>
      <c r="E64" s="91"/>
      <c r="F64" s="63"/>
      <c r="G64" s="177"/>
    </row>
    <row r="65" spans="1:7" ht="19.5" customHeight="1" thickBot="1">
      <c r="A65" s="66" t="s">
        <v>252</v>
      </c>
      <c r="B65" s="67"/>
      <c r="C65" s="68"/>
      <c r="D65" s="68"/>
      <c r="E65" s="92"/>
      <c r="F65" s="68"/>
      <c r="G65" s="178"/>
    </row>
    <row r="66" spans="1:7" ht="19.5" customHeight="1" thickBot="1">
      <c r="A66" s="81" t="s">
        <v>254</v>
      </c>
      <c r="B66" s="82" t="s">
        <v>277</v>
      </c>
      <c r="C66" s="83">
        <f>SUM(C56:C65)</f>
        <v>0</v>
      </c>
      <c r="D66" s="83">
        <f>SUM(D56:D65)</f>
        <v>0</v>
      </c>
      <c r="E66" s="93" t="s">
        <v>278</v>
      </c>
      <c r="F66" s="83">
        <f>SUM(F56:F65)</f>
        <v>0</v>
      </c>
      <c r="G66" s="179">
        <f>SUM(G56:G65)</f>
        <v>0</v>
      </c>
    </row>
    <row r="67" spans="1:7" ht="19.5" customHeight="1">
      <c r="A67" s="84" t="s">
        <v>255</v>
      </c>
      <c r="B67" s="85" t="s">
        <v>279</v>
      </c>
      <c r="C67" s="86">
        <f>C55+C66</f>
        <v>17184</v>
      </c>
      <c r="D67" s="86">
        <f>D55+D66</f>
        <v>17184</v>
      </c>
      <c r="E67" s="94" t="s">
        <v>280</v>
      </c>
      <c r="F67" s="86">
        <f>F55+F66</f>
        <v>22665</v>
      </c>
      <c r="G67" s="180">
        <f>G55+G66</f>
        <v>22665</v>
      </c>
    </row>
    <row r="68" spans="1:7" ht="19.5" customHeight="1" thickBot="1">
      <c r="A68" s="87" t="s">
        <v>256</v>
      </c>
      <c r="B68" s="88" t="s">
        <v>262</v>
      </c>
      <c r="C68" s="89">
        <f>F67-C67</f>
        <v>5481</v>
      </c>
      <c r="D68" s="89">
        <f>G67-D67</f>
        <v>5481</v>
      </c>
      <c r="E68" s="95" t="s">
        <v>263</v>
      </c>
      <c r="F68" s="89"/>
      <c r="G68" s="181"/>
    </row>
    <row r="69" spans="1:7" ht="12.75">
      <c r="A69" s="182"/>
      <c r="B69" s="4"/>
      <c r="C69" s="5"/>
      <c r="D69" s="5"/>
      <c r="E69" s="4"/>
      <c r="F69" s="5"/>
      <c r="G69" s="183"/>
    </row>
    <row r="70" spans="1:7" ht="13.5" thickBot="1">
      <c r="A70" s="182"/>
      <c r="B70" s="4"/>
      <c r="C70" s="5"/>
      <c r="D70" s="5"/>
      <c r="E70" s="4"/>
      <c r="F70" s="5"/>
      <c r="G70" s="183"/>
    </row>
    <row r="71" spans="1:7" ht="24.75" customHeight="1" thickBot="1">
      <c r="A71" s="103"/>
      <c r="B71" s="172" t="s">
        <v>341</v>
      </c>
      <c r="C71" s="173">
        <f>C33+C67</f>
        <v>142423</v>
      </c>
      <c r="D71" s="173">
        <f>D33+D67</f>
        <v>150971</v>
      </c>
      <c r="E71" s="174" t="s">
        <v>342</v>
      </c>
      <c r="F71" s="173">
        <f>F33+F67</f>
        <v>142423</v>
      </c>
      <c r="G71" s="184">
        <f>G33+G67</f>
        <v>150971</v>
      </c>
    </row>
    <row r="74" spans="1:7" ht="12.75">
      <c r="A74" s="52"/>
      <c r="B74" s="53"/>
      <c r="C74" s="54"/>
      <c r="D74" s="54"/>
      <c r="E74" s="53"/>
      <c r="F74" s="54"/>
      <c r="G74" s="54"/>
    </row>
    <row r="75" spans="1:7" ht="19.5" customHeight="1">
      <c r="A75" s="193" t="s">
        <v>223</v>
      </c>
      <c r="B75" s="193"/>
      <c r="C75" s="193"/>
      <c r="D75" s="193"/>
      <c r="E75" s="193"/>
      <c r="F75" s="193"/>
      <c r="G75" s="193"/>
    </row>
    <row r="76" spans="1:7" ht="19.5" customHeight="1">
      <c r="A76" s="193" t="s">
        <v>333</v>
      </c>
      <c r="B76" s="194"/>
      <c r="C76" s="194"/>
      <c r="D76" s="194"/>
      <c r="E76" s="194"/>
      <c r="F76" s="194"/>
      <c r="G76" s="194"/>
    </row>
    <row r="77" spans="1:7" ht="13.5" thickBot="1">
      <c r="A77" s="55"/>
      <c r="B77" s="55"/>
      <c r="C77" s="56"/>
      <c r="D77" s="56"/>
      <c r="E77" s="55"/>
      <c r="F77" s="57"/>
      <c r="G77" s="57"/>
    </row>
    <row r="78" spans="1:7" ht="19.5" customHeight="1">
      <c r="A78" s="69"/>
      <c r="B78" s="195" t="s">
        <v>224</v>
      </c>
      <c r="C78" s="196"/>
      <c r="D78" s="197"/>
      <c r="E78" s="198" t="s">
        <v>225</v>
      </c>
      <c r="F78" s="196"/>
      <c r="G78" s="197"/>
    </row>
    <row r="79" spans="1:7" ht="19.5" customHeight="1" thickBot="1">
      <c r="A79" s="70" t="s">
        <v>30</v>
      </c>
      <c r="B79" s="71" t="s">
        <v>17</v>
      </c>
      <c r="C79" s="72" t="s">
        <v>335</v>
      </c>
      <c r="D79" s="72" t="s">
        <v>337</v>
      </c>
      <c r="E79" s="70" t="s">
        <v>17</v>
      </c>
      <c r="F79" s="72" t="s">
        <v>335</v>
      </c>
      <c r="G79" s="175" t="s">
        <v>337</v>
      </c>
    </row>
    <row r="80" spans="1:7" ht="19.5" customHeight="1">
      <c r="A80" s="58" t="s">
        <v>22</v>
      </c>
      <c r="B80" s="59" t="s">
        <v>9</v>
      </c>
      <c r="C80" s="60"/>
      <c r="D80" s="60"/>
      <c r="E80" s="90" t="s">
        <v>150</v>
      </c>
      <c r="F80" s="60">
        <v>15231</v>
      </c>
      <c r="G80" s="176">
        <v>15231</v>
      </c>
    </row>
    <row r="81" spans="1:7" ht="19.5" customHeight="1">
      <c r="A81" s="61" t="s">
        <v>23</v>
      </c>
      <c r="B81" s="62" t="s">
        <v>6</v>
      </c>
      <c r="C81" s="63">
        <v>1250</v>
      </c>
      <c r="D81" s="63">
        <v>1250</v>
      </c>
      <c r="E81" s="96" t="s">
        <v>226</v>
      </c>
      <c r="F81" s="63">
        <v>4011</v>
      </c>
      <c r="G81" s="177">
        <v>4011</v>
      </c>
    </row>
    <row r="82" spans="1:7" ht="19.5" customHeight="1">
      <c r="A82" s="64" t="s">
        <v>24</v>
      </c>
      <c r="B82" s="65" t="s">
        <v>27</v>
      </c>
      <c r="C82" s="63"/>
      <c r="D82" s="63"/>
      <c r="E82" s="91" t="s">
        <v>154</v>
      </c>
      <c r="F82" s="63">
        <v>6685</v>
      </c>
      <c r="G82" s="177">
        <v>6685</v>
      </c>
    </row>
    <row r="83" spans="1:7" ht="19.5" customHeight="1">
      <c r="A83" s="64" t="s">
        <v>25</v>
      </c>
      <c r="B83" s="65" t="s">
        <v>227</v>
      </c>
      <c r="C83" s="63">
        <v>24673</v>
      </c>
      <c r="D83" s="63">
        <v>24673</v>
      </c>
      <c r="E83" s="91" t="s">
        <v>228</v>
      </c>
      <c r="F83" s="63"/>
      <c r="G83" s="177"/>
    </row>
    <row r="84" spans="1:7" ht="19.5" customHeight="1">
      <c r="A84" s="64" t="s">
        <v>26</v>
      </c>
      <c r="B84" s="65" t="s">
        <v>83</v>
      </c>
      <c r="C84" s="63"/>
      <c r="D84" s="63"/>
      <c r="E84" s="91" t="s">
        <v>19</v>
      </c>
      <c r="F84" s="63"/>
      <c r="G84" s="177"/>
    </row>
    <row r="85" spans="1:7" ht="19.5" customHeight="1">
      <c r="A85" s="64" t="s">
        <v>184</v>
      </c>
      <c r="B85" s="65" t="s">
        <v>229</v>
      </c>
      <c r="C85" s="63"/>
      <c r="D85" s="63"/>
      <c r="E85" s="91"/>
      <c r="F85" s="63"/>
      <c r="G85" s="177"/>
    </row>
    <row r="86" spans="1:7" ht="19.5" customHeight="1">
      <c r="A86" s="64" t="s">
        <v>207</v>
      </c>
      <c r="B86" s="65" t="s">
        <v>230</v>
      </c>
      <c r="C86" s="63"/>
      <c r="D86" s="63"/>
      <c r="E86" s="91"/>
      <c r="F86" s="63"/>
      <c r="G86" s="177"/>
    </row>
    <row r="87" spans="1:7" ht="19.5" customHeight="1">
      <c r="A87" s="64" t="s">
        <v>231</v>
      </c>
      <c r="B87" s="65"/>
      <c r="C87" s="63"/>
      <c r="D87" s="63"/>
      <c r="E87" s="91"/>
      <c r="F87" s="63"/>
      <c r="G87" s="177"/>
    </row>
    <row r="88" spans="1:7" ht="19.5" customHeight="1">
      <c r="A88" s="64" t="s">
        <v>232</v>
      </c>
      <c r="B88" s="65"/>
      <c r="C88" s="63"/>
      <c r="D88" s="63"/>
      <c r="E88" s="91"/>
      <c r="F88" s="63"/>
      <c r="G88" s="177"/>
    </row>
    <row r="89" spans="1:7" ht="19.5" customHeight="1">
      <c r="A89" s="64" t="s">
        <v>233</v>
      </c>
      <c r="B89" s="65"/>
      <c r="C89" s="63"/>
      <c r="D89" s="63"/>
      <c r="E89" s="91"/>
      <c r="F89" s="63"/>
      <c r="G89" s="177"/>
    </row>
    <row r="90" spans="1:7" ht="19.5" customHeight="1">
      <c r="A90" s="64" t="s">
        <v>108</v>
      </c>
      <c r="B90" s="65"/>
      <c r="C90" s="63"/>
      <c r="D90" s="63"/>
      <c r="E90" s="91"/>
      <c r="F90" s="63"/>
      <c r="G90" s="177"/>
    </row>
    <row r="91" spans="1:7" ht="19.5" customHeight="1" thickBot="1">
      <c r="A91" s="66" t="s">
        <v>234</v>
      </c>
      <c r="B91" s="67"/>
      <c r="C91" s="68"/>
      <c r="D91" s="68"/>
      <c r="E91" s="92"/>
      <c r="F91" s="68"/>
      <c r="G91" s="178"/>
    </row>
    <row r="92" spans="1:7" ht="19.5" customHeight="1" thickBot="1">
      <c r="A92" s="73" t="s">
        <v>235</v>
      </c>
      <c r="B92" s="74" t="s">
        <v>236</v>
      </c>
      <c r="C92" s="75">
        <f>SUM(C80:C91)</f>
        <v>25923</v>
      </c>
      <c r="D92" s="75">
        <f>SUM(D80:D91)</f>
        <v>25923</v>
      </c>
      <c r="E92" s="97" t="s">
        <v>237</v>
      </c>
      <c r="F92" s="75">
        <f>SUM(F80:F91)</f>
        <v>25927</v>
      </c>
      <c r="G92" s="185">
        <f>SUM(G80:G91)</f>
        <v>25927</v>
      </c>
    </row>
    <row r="93" spans="1:7" ht="19.5" customHeight="1">
      <c r="A93" s="58" t="s">
        <v>238</v>
      </c>
      <c r="B93" s="59" t="s">
        <v>239</v>
      </c>
      <c r="C93" s="60">
        <v>4</v>
      </c>
      <c r="D93" s="60">
        <v>4</v>
      </c>
      <c r="E93" s="90" t="s">
        <v>187</v>
      </c>
      <c r="F93" s="60"/>
      <c r="G93" s="176"/>
    </row>
    <row r="94" spans="1:7" ht="19.5" customHeight="1">
      <c r="A94" s="64" t="s">
        <v>240</v>
      </c>
      <c r="B94" s="65" t="s">
        <v>241</v>
      </c>
      <c r="C94" s="63"/>
      <c r="D94" s="63"/>
      <c r="E94" s="91" t="s">
        <v>188</v>
      </c>
      <c r="F94" s="63"/>
      <c r="G94" s="177"/>
    </row>
    <row r="95" spans="1:7" ht="19.5" customHeight="1">
      <c r="A95" s="64" t="s">
        <v>242</v>
      </c>
      <c r="B95" s="65" t="s">
        <v>119</v>
      </c>
      <c r="C95" s="63"/>
      <c r="D95" s="63"/>
      <c r="E95" s="91" t="s">
        <v>189</v>
      </c>
      <c r="F95" s="63"/>
      <c r="G95" s="177"/>
    </row>
    <row r="96" spans="1:7" ht="19.5" customHeight="1">
      <c r="A96" s="64" t="s">
        <v>243</v>
      </c>
      <c r="B96" s="65" t="s">
        <v>121</v>
      </c>
      <c r="C96" s="63"/>
      <c r="D96" s="63"/>
      <c r="E96" s="91" t="s">
        <v>190</v>
      </c>
      <c r="F96" s="63"/>
      <c r="G96" s="177"/>
    </row>
    <row r="97" spans="1:7" ht="19.5" customHeight="1">
      <c r="A97" s="64" t="s">
        <v>244</v>
      </c>
      <c r="B97" s="65" t="s">
        <v>245</v>
      </c>
      <c r="C97" s="63"/>
      <c r="D97" s="63"/>
      <c r="E97" s="91" t="s">
        <v>191</v>
      </c>
      <c r="F97" s="63"/>
      <c r="G97" s="177"/>
    </row>
    <row r="98" spans="1:7" ht="19.5" customHeight="1">
      <c r="A98" s="64" t="s">
        <v>246</v>
      </c>
      <c r="B98" s="65" t="s">
        <v>247</v>
      </c>
      <c r="C98" s="63"/>
      <c r="D98" s="63"/>
      <c r="E98" s="91" t="s">
        <v>248</v>
      </c>
      <c r="F98" s="63"/>
      <c r="G98" s="177"/>
    </row>
    <row r="99" spans="1:7" ht="19.5" customHeight="1">
      <c r="A99" s="64" t="s">
        <v>249</v>
      </c>
      <c r="B99" s="65" t="s">
        <v>250</v>
      </c>
      <c r="C99" s="63"/>
      <c r="D99" s="63"/>
      <c r="E99" s="91" t="s">
        <v>251</v>
      </c>
      <c r="F99" s="63"/>
      <c r="G99" s="177"/>
    </row>
    <row r="100" spans="1:7" ht="19.5" customHeight="1">
      <c r="A100" s="64" t="s">
        <v>252</v>
      </c>
      <c r="B100" s="65"/>
      <c r="C100" s="63"/>
      <c r="D100" s="63"/>
      <c r="E100" s="91" t="s">
        <v>253</v>
      </c>
      <c r="F100" s="63"/>
      <c r="G100" s="177"/>
    </row>
    <row r="101" spans="1:7" ht="19.5" customHeight="1">
      <c r="A101" s="64" t="s">
        <v>254</v>
      </c>
      <c r="B101" s="65"/>
      <c r="C101" s="63"/>
      <c r="D101" s="63"/>
      <c r="E101" s="91" t="s">
        <v>197</v>
      </c>
      <c r="F101" s="63"/>
      <c r="G101" s="177"/>
    </row>
    <row r="102" spans="1:7" ht="19.5" customHeight="1">
      <c r="A102" s="64" t="s">
        <v>255</v>
      </c>
      <c r="B102" s="65"/>
      <c r="C102" s="63"/>
      <c r="D102" s="63"/>
      <c r="E102" s="91"/>
      <c r="F102" s="63"/>
      <c r="G102" s="177"/>
    </row>
    <row r="103" spans="1:7" ht="19.5" customHeight="1" thickBot="1">
      <c r="A103" s="66" t="s">
        <v>256</v>
      </c>
      <c r="B103" s="67"/>
      <c r="C103" s="68"/>
      <c r="D103" s="68"/>
      <c r="E103" s="92"/>
      <c r="F103" s="68"/>
      <c r="G103" s="178"/>
    </row>
    <row r="104" spans="1:7" ht="19.5" customHeight="1" thickBot="1">
      <c r="A104" s="73" t="s">
        <v>257</v>
      </c>
      <c r="B104" s="74" t="s">
        <v>258</v>
      </c>
      <c r="C104" s="75">
        <f>SUM(C93:C103)</f>
        <v>4</v>
      </c>
      <c r="D104" s="75">
        <f>SUM(D93:D103)</f>
        <v>4</v>
      </c>
      <c r="E104" s="97" t="s">
        <v>259</v>
      </c>
      <c r="F104" s="75">
        <f>SUM(F93:F103)</f>
        <v>0</v>
      </c>
      <c r="G104" s="185">
        <f>SUM(G93:G103)</f>
        <v>0</v>
      </c>
    </row>
    <row r="105" spans="1:7" ht="19.5" customHeight="1" thickBot="1">
      <c r="A105" s="100">
        <v>26</v>
      </c>
      <c r="B105" s="101" t="s">
        <v>338</v>
      </c>
      <c r="C105" s="102"/>
      <c r="D105" s="102"/>
      <c r="E105" s="101" t="s">
        <v>339</v>
      </c>
      <c r="F105" s="102"/>
      <c r="G105" s="186"/>
    </row>
    <row r="106" spans="1:7" ht="19.5" customHeight="1">
      <c r="A106" s="69">
        <v>27</v>
      </c>
      <c r="B106" s="76" t="s">
        <v>260</v>
      </c>
      <c r="C106" s="77">
        <f>C92+C104+C105</f>
        <v>25927</v>
      </c>
      <c r="D106" s="77">
        <f>D92+D104+D105</f>
        <v>25927</v>
      </c>
      <c r="E106" s="98" t="s">
        <v>261</v>
      </c>
      <c r="F106" s="77">
        <f>F92+F104+F105</f>
        <v>25927</v>
      </c>
      <c r="G106" s="187">
        <f>G92+G104+G105</f>
        <v>25927</v>
      </c>
    </row>
    <row r="107" spans="1:7" ht="19.5" customHeight="1" thickBot="1">
      <c r="A107" s="78">
        <v>28</v>
      </c>
      <c r="B107" s="79" t="s">
        <v>262</v>
      </c>
      <c r="C107" s="80"/>
      <c r="D107" s="80"/>
      <c r="E107" s="99" t="s">
        <v>263</v>
      </c>
      <c r="F107" s="80"/>
      <c r="G107" s="188"/>
    </row>
    <row r="108" spans="1:7" ht="12.75">
      <c r="A108" s="52"/>
      <c r="B108" s="53"/>
      <c r="C108" s="54"/>
      <c r="D108" s="54"/>
      <c r="E108" s="53"/>
      <c r="F108" s="54"/>
      <c r="G108" s="54"/>
    </row>
    <row r="109" spans="1:7" ht="12.75">
      <c r="A109" s="52"/>
      <c r="B109" s="53"/>
      <c r="C109" s="54"/>
      <c r="D109" s="54"/>
      <c r="E109" s="53"/>
      <c r="F109" s="54"/>
      <c r="G109" s="54"/>
    </row>
    <row r="110" spans="1:7" ht="12.75">
      <c r="A110" s="52"/>
      <c r="B110" s="53"/>
      <c r="C110" s="54"/>
      <c r="D110" s="54"/>
      <c r="E110" s="53"/>
      <c r="F110" s="54"/>
      <c r="G110" s="54"/>
    </row>
    <row r="111" spans="1:7" ht="12.75">
      <c r="A111" s="52"/>
      <c r="B111" s="53"/>
      <c r="C111" s="54"/>
      <c r="D111" s="54"/>
      <c r="E111" s="53"/>
      <c r="F111" s="54"/>
      <c r="G111" s="54"/>
    </row>
    <row r="112" spans="1:7" ht="12.75">
      <c r="A112" s="52"/>
      <c r="B112" s="53"/>
      <c r="C112" s="54"/>
      <c r="D112" s="54"/>
      <c r="E112" s="53"/>
      <c r="F112" s="54"/>
      <c r="G112" s="54"/>
    </row>
    <row r="113" spans="1:7" ht="19.5" customHeight="1">
      <c r="A113" s="193" t="s">
        <v>264</v>
      </c>
      <c r="B113" s="193"/>
      <c r="C113" s="193"/>
      <c r="D113" s="193"/>
      <c r="E113" s="193"/>
      <c r="F113" s="193"/>
      <c r="G113" s="193"/>
    </row>
    <row r="114" spans="1:7" ht="19.5" customHeight="1">
      <c r="A114" s="193" t="s">
        <v>334</v>
      </c>
      <c r="B114" s="193"/>
      <c r="C114" s="193"/>
      <c r="D114" s="193"/>
      <c r="E114" s="193"/>
      <c r="F114" s="193"/>
      <c r="G114" s="193"/>
    </row>
    <row r="115" spans="1:7" ht="13.5" thickBot="1">
      <c r="A115" s="55"/>
      <c r="B115" s="55"/>
      <c r="C115" s="56"/>
      <c r="D115" s="56"/>
      <c r="E115" s="55"/>
      <c r="F115" s="57"/>
      <c r="G115" s="57"/>
    </row>
    <row r="116" spans="1:7" ht="19.5" customHeight="1">
      <c r="A116" s="69"/>
      <c r="B116" s="195" t="s">
        <v>224</v>
      </c>
      <c r="C116" s="196"/>
      <c r="D116" s="197"/>
      <c r="E116" s="198" t="s">
        <v>225</v>
      </c>
      <c r="F116" s="196"/>
      <c r="G116" s="197"/>
    </row>
    <row r="117" spans="1:7" ht="19.5" customHeight="1" thickBot="1">
      <c r="A117" s="70" t="s">
        <v>30</v>
      </c>
      <c r="B117" s="71" t="s">
        <v>17</v>
      </c>
      <c r="C117" s="72" t="s">
        <v>335</v>
      </c>
      <c r="D117" s="72" t="s">
        <v>337</v>
      </c>
      <c r="E117" s="70" t="s">
        <v>17</v>
      </c>
      <c r="F117" s="72" t="s">
        <v>335</v>
      </c>
      <c r="G117" s="175" t="s">
        <v>337</v>
      </c>
    </row>
    <row r="118" spans="1:7" ht="19.5" customHeight="1">
      <c r="A118" s="58" t="s">
        <v>22</v>
      </c>
      <c r="B118" s="59" t="s">
        <v>11</v>
      </c>
      <c r="C118" s="60"/>
      <c r="D118" s="60"/>
      <c r="E118" s="90" t="s">
        <v>168</v>
      </c>
      <c r="F118" s="60"/>
      <c r="G118" s="176"/>
    </row>
    <row r="119" spans="1:7" ht="19.5" customHeight="1">
      <c r="A119" s="64" t="s">
        <v>23</v>
      </c>
      <c r="B119" s="65" t="s">
        <v>265</v>
      </c>
      <c r="C119" s="63"/>
      <c r="D119" s="63"/>
      <c r="E119" s="91" t="s">
        <v>169</v>
      </c>
      <c r="F119" s="63"/>
      <c r="G119" s="177"/>
    </row>
    <row r="120" spans="1:7" ht="19.5" customHeight="1">
      <c r="A120" s="64" t="s">
        <v>24</v>
      </c>
      <c r="B120" s="65" t="s">
        <v>266</v>
      </c>
      <c r="C120" s="63"/>
      <c r="D120" s="63"/>
      <c r="E120" s="91" t="s">
        <v>170</v>
      </c>
      <c r="F120" s="63"/>
      <c r="G120" s="177"/>
    </row>
    <row r="121" spans="1:7" ht="19.5" customHeight="1">
      <c r="A121" s="64" t="s">
        <v>25</v>
      </c>
      <c r="B121" s="65" t="s">
        <v>69</v>
      </c>
      <c r="C121" s="63"/>
      <c r="D121" s="63"/>
      <c r="E121" s="91" t="s">
        <v>171</v>
      </c>
      <c r="F121" s="63"/>
      <c r="G121" s="177"/>
    </row>
    <row r="122" spans="1:7" ht="19.5" customHeight="1">
      <c r="A122" s="64" t="s">
        <v>26</v>
      </c>
      <c r="B122" s="65" t="s">
        <v>10</v>
      </c>
      <c r="C122" s="63"/>
      <c r="D122" s="63"/>
      <c r="E122" s="91" t="s">
        <v>267</v>
      </c>
      <c r="F122" s="63"/>
      <c r="G122" s="177"/>
    </row>
    <row r="123" spans="1:7" ht="19.5" customHeight="1">
      <c r="A123" s="64" t="s">
        <v>184</v>
      </c>
      <c r="B123" s="65" t="s">
        <v>268</v>
      </c>
      <c r="C123" s="63"/>
      <c r="D123" s="63"/>
      <c r="E123" s="91" t="s">
        <v>269</v>
      </c>
      <c r="F123" s="63"/>
      <c r="G123" s="177"/>
    </row>
    <row r="124" spans="1:7" ht="19.5" customHeight="1">
      <c r="A124" s="64" t="s">
        <v>207</v>
      </c>
      <c r="B124" s="65" t="s">
        <v>21</v>
      </c>
      <c r="C124" s="63"/>
      <c r="D124" s="63"/>
      <c r="E124" s="91" t="s">
        <v>175</v>
      </c>
      <c r="F124" s="63"/>
      <c r="G124" s="177"/>
    </row>
    <row r="125" spans="1:7" ht="19.5" customHeight="1">
      <c r="A125" s="64" t="s">
        <v>231</v>
      </c>
      <c r="B125" s="65" t="s">
        <v>270</v>
      </c>
      <c r="C125" s="63"/>
      <c r="D125" s="63"/>
      <c r="E125" s="91" t="s">
        <v>19</v>
      </c>
      <c r="F125" s="63"/>
      <c r="G125" s="177"/>
    </row>
    <row r="126" spans="1:7" ht="19.5" customHeight="1">
      <c r="A126" s="64" t="s">
        <v>232</v>
      </c>
      <c r="B126" s="65" t="s">
        <v>271</v>
      </c>
      <c r="C126" s="63"/>
      <c r="D126" s="63"/>
      <c r="E126" s="91"/>
      <c r="F126" s="63"/>
      <c r="G126" s="177"/>
    </row>
    <row r="127" spans="1:7" ht="19.5" customHeight="1" thickBot="1">
      <c r="A127" s="66" t="s">
        <v>233</v>
      </c>
      <c r="B127" s="67"/>
      <c r="C127" s="68"/>
      <c r="D127" s="68"/>
      <c r="E127" s="92"/>
      <c r="F127" s="68"/>
      <c r="G127" s="178"/>
    </row>
    <row r="128" spans="1:7" ht="19.5" customHeight="1" thickBot="1">
      <c r="A128" s="81" t="s">
        <v>108</v>
      </c>
      <c r="B128" s="82" t="s">
        <v>272</v>
      </c>
      <c r="C128" s="83">
        <f>SUM(C118:C127)</f>
        <v>0</v>
      </c>
      <c r="D128" s="83">
        <f>SUM(D118:D127)</f>
        <v>0</v>
      </c>
      <c r="E128" s="93" t="s">
        <v>237</v>
      </c>
      <c r="F128" s="83">
        <f>F118+F119+F120+F121+F122+F123+F124+F125</f>
        <v>0</v>
      </c>
      <c r="G128" s="179"/>
    </row>
    <row r="129" spans="1:7" ht="19.5" customHeight="1">
      <c r="A129" s="58" t="s">
        <v>234</v>
      </c>
      <c r="B129" s="59" t="s">
        <v>273</v>
      </c>
      <c r="C129" s="60"/>
      <c r="D129" s="60"/>
      <c r="E129" s="90" t="s">
        <v>187</v>
      </c>
      <c r="F129" s="60"/>
      <c r="G129" s="176"/>
    </row>
    <row r="130" spans="1:7" ht="19.5" customHeight="1">
      <c r="A130" s="64" t="s">
        <v>235</v>
      </c>
      <c r="B130" s="65" t="s">
        <v>119</v>
      </c>
      <c r="C130" s="63"/>
      <c r="D130" s="63"/>
      <c r="E130" s="91" t="s">
        <v>200</v>
      </c>
      <c r="F130" s="63"/>
      <c r="G130" s="177"/>
    </row>
    <row r="131" spans="1:7" ht="19.5" customHeight="1">
      <c r="A131" s="64" t="s">
        <v>238</v>
      </c>
      <c r="B131" s="65" t="s">
        <v>134</v>
      </c>
      <c r="C131" s="63"/>
      <c r="D131" s="63"/>
      <c r="E131" s="91" t="s">
        <v>189</v>
      </c>
      <c r="F131" s="63"/>
      <c r="G131" s="177"/>
    </row>
    <row r="132" spans="1:7" ht="19.5" customHeight="1">
      <c r="A132" s="64" t="s">
        <v>240</v>
      </c>
      <c r="B132" s="65" t="s">
        <v>136</v>
      </c>
      <c r="C132" s="63"/>
      <c r="D132" s="63"/>
      <c r="E132" s="91" t="s">
        <v>190</v>
      </c>
      <c r="F132" s="63"/>
      <c r="G132" s="177"/>
    </row>
    <row r="133" spans="1:7" ht="19.5" customHeight="1">
      <c r="A133" s="64" t="s">
        <v>242</v>
      </c>
      <c r="B133" s="65" t="s">
        <v>123</v>
      </c>
      <c r="C133" s="63"/>
      <c r="D133" s="63"/>
      <c r="E133" s="91" t="s">
        <v>191</v>
      </c>
      <c r="F133" s="63"/>
      <c r="G133" s="177"/>
    </row>
    <row r="134" spans="1:7" ht="19.5" customHeight="1">
      <c r="A134" s="64" t="s">
        <v>243</v>
      </c>
      <c r="B134" s="65" t="s">
        <v>274</v>
      </c>
      <c r="C134" s="63"/>
      <c r="D134" s="63"/>
      <c r="E134" s="91" t="s">
        <v>275</v>
      </c>
      <c r="F134" s="63"/>
      <c r="G134" s="177"/>
    </row>
    <row r="135" spans="1:7" ht="19.5" customHeight="1">
      <c r="A135" s="64" t="s">
        <v>244</v>
      </c>
      <c r="B135" s="65" t="s">
        <v>127</v>
      </c>
      <c r="C135" s="63"/>
      <c r="D135" s="63"/>
      <c r="E135" s="91" t="s">
        <v>253</v>
      </c>
      <c r="F135" s="63"/>
      <c r="G135" s="177"/>
    </row>
    <row r="136" spans="1:7" ht="19.5" customHeight="1">
      <c r="A136" s="64" t="s">
        <v>246</v>
      </c>
      <c r="B136" s="65" t="s">
        <v>276</v>
      </c>
      <c r="C136" s="63"/>
      <c r="D136" s="63"/>
      <c r="E136" s="91" t="s">
        <v>206</v>
      </c>
      <c r="F136" s="63"/>
      <c r="G136" s="177"/>
    </row>
    <row r="137" spans="1:7" ht="19.5" customHeight="1">
      <c r="A137" s="64" t="s">
        <v>249</v>
      </c>
      <c r="B137" s="65"/>
      <c r="C137" s="63"/>
      <c r="D137" s="63"/>
      <c r="E137" s="91"/>
      <c r="F137" s="63"/>
      <c r="G137" s="177"/>
    </row>
    <row r="138" spans="1:7" ht="19.5" customHeight="1" thickBot="1">
      <c r="A138" s="66" t="s">
        <v>252</v>
      </c>
      <c r="B138" s="67"/>
      <c r="C138" s="68"/>
      <c r="D138" s="68"/>
      <c r="E138" s="92"/>
      <c r="F138" s="68"/>
      <c r="G138" s="178"/>
    </row>
    <row r="139" spans="1:7" ht="19.5" customHeight="1" thickBot="1">
      <c r="A139" s="81" t="s">
        <v>254</v>
      </c>
      <c r="B139" s="82" t="s">
        <v>277</v>
      </c>
      <c r="C139" s="83">
        <f>C130+C131+C132+C133+C134+C135+C136</f>
        <v>0</v>
      </c>
      <c r="D139" s="83">
        <f>SUM(D129:D138)</f>
        <v>0</v>
      </c>
      <c r="E139" s="93" t="s">
        <v>278</v>
      </c>
      <c r="F139" s="83">
        <f>F129+F130+F131+F132+F133+F134+F135+F136</f>
        <v>0</v>
      </c>
      <c r="G139" s="179"/>
    </row>
    <row r="140" spans="1:7" ht="19.5" customHeight="1">
      <c r="A140" s="84" t="s">
        <v>255</v>
      </c>
      <c r="B140" s="85" t="s">
        <v>279</v>
      </c>
      <c r="C140" s="86">
        <f>C128+C129+C139</f>
        <v>0</v>
      </c>
      <c r="D140" s="86"/>
      <c r="E140" s="94" t="s">
        <v>280</v>
      </c>
      <c r="F140" s="86">
        <f>F128+F139</f>
        <v>0</v>
      </c>
      <c r="G140" s="180"/>
    </row>
    <row r="141" spans="1:7" ht="19.5" customHeight="1" thickBot="1">
      <c r="A141" s="87" t="s">
        <v>256</v>
      </c>
      <c r="B141" s="88" t="s">
        <v>262</v>
      </c>
      <c r="C141" s="89"/>
      <c r="D141" s="89"/>
      <c r="E141" s="95" t="s">
        <v>263</v>
      </c>
      <c r="F141" s="89"/>
      <c r="G141" s="181"/>
    </row>
    <row r="142" spans="1:7" ht="12.75">
      <c r="A142" s="182"/>
      <c r="B142" s="4"/>
      <c r="C142" s="5"/>
      <c r="D142" s="5"/>
      <c r="E142" s="4"/>
      <c r="F142" s="5"/>
      <c r="G142" s="183"/>
    </row>
    <row r="143" spans="1:7" ht="13.5" thickBot="1">
      <c r="A143" s="182"/>
      <c r="B143" s="4"/>
      <c r="C143" s="5"/>
      <c r="D143" s="5"/>
      <c r="E143" s="4"/>
      <c r="F143" s="5"/>
      <c r="G143" s="183"/>
    </row>
    <row r="144" spans="1:7" ht="24.75" customHeight="1" thickBot="1">
      <c r="A144" s="103"/>
      <c r="B144" s="172" t="s">
        <v>341</v>
      </c>
      <c r="C144" s="173">
        <f>C106+C140</f>
        <v>25927</v>
      </c>
      <c r="D144" s="173">
        <f>D106+D140</f>
        <v>25927</v>
      </c>
      <c r="E144" s="174" t="s">
        <v>342</v>
      </c>
      <c r="F144" s="173">
        <f>F106+F140</f>
        <v>25927</v>
      </c>
      <c r="G144" s="184">
        <f>G106+G140</f>
        <v>25927</v>
      </c>
    </row>
    <row r="145" spans="1:7" ht="12.75">
      <c r="A145" s="52"/>
      <c r="B145" s="53"/>
      <c r="C145" s="54"/>
      <c r="D145" s="54"/>
      <c r="E145" s="53"/>
      <c r="F145" s="54"/>
      <c r="G145" s="54"/>
    </row>
    <row r="146" spans="1:7" ht="19.5" customHeight="1">
      <c r="A146" s="193" t="s">
        <v>223</v>
      </c>
      <c r="B146" s="193"/>
      <c r="C146" s="193"/>
      <c r="D146" s="193"/>
      <c r="E146" s="193"/>
      <c r="F146" s="193"/>
      <c r="G146" s="193"/>
    </row>
    <row r="147" spans="1:7" ht="19.5" customHeight="1">
      <c r="A147" s="193" t="s">
        <v>325</v>
      </c>
      <c r="B147" s="194"/>
      <c r="C147" s="194"/>
      <c r="D147" s="194"/>
      <c r="E147" s="194"/>
      <c r="F147" s="194"/>
      <c r="G147" s="194"/>
    </row>
    <row r="148" spans="1:7" ht="13.5" thickBot="1">
      <c r="A148" s="55"/>
      <c r="B148" s="55"/>
      <c r="C148" s="56"/>
      <c r="D148" s="56"/>
      <c r="E148" s="55"/>
      <c r="F148" s="57"/>
      <c r="G148" s="57"/>
    </row>
    <row r="149" spans="1:7" ht="19.5" customHeight="1">
      <c r="A149" s="69"/>
      <c r="B149" s="195" t="s">
        <v>224</v>
      </c>
      <c r="C149" s="196"/>
      <c r="D149" s="197"/>
      <c r="E149" s="198" t="s">
        <v>225</v>
      </c>
      <c r="F149" s="196"/>
      <c r="G149" s="197"/>
    </row>
    <row r="150" spans="1:7" ht="19.5" customHeight="1" thickBot="1">
      <c r="A150" s="70" t="s">
        <v>30</v>
      </c>
      <c r="B150" s="71" t="s">
        <v>17</v>
      </c>
      <c r="C150" s="72" t="s">
        <v>335</v>
      </c>
      <c r="D150" s="72" t="s">
        <v>337</v>
      </c>
      <c r="E150" s="70" t="s">
        <v>17</v>
      </c>
      <c r="F150" s="72" t="s">
        <v>335</v>
      </c>
      <c r="G150" s="175" t="s">
        <v>337</v>
      </c>
    </row>
    <row r="151" spans="1:7" ht="19.5" customHeight="1">
      <c r="A151" s="58" t="s">
        <v>22</v>
      </c>
      <c r="B151" s="59" t="s">
        <v>9</v>
      </c>
      <c r="C151" s="60">
        <v>31220</v>
      </c>
      <c r="D151" s="60">
        <v>31220</v>
      </c>
      <c r="E151" s="90" t="s">
        <v>150</v>
      </c>
      <c r="F151" s="60">
        <v>27173</v>
      </c>
      <c r="G151" s="176">
        <v>28952</v>
      </c>
    </row>
    <row r="152" spans="1:7" ht="19.5" customHeight="1">
      <c r="A152" s="61" t="s">
        <v>23</v>
      </c>
      <c r="B152" s="62" t="s">
        <v>6</v>
      </c>
      <c r="C152" s="63">
        <v>22463</v>
      </c>
      <c r="D152" s="63">
        <v>22463</v>
      </c>
      <c r="E152" s="96" t="s">
        <v>226</v>
      </c>
      <c r="F152" s="63">
        <v>7236</v>
      </c>
      <c r="G152" s="177">
        <v>7236</v>
      </c>
    </row>
    <row r="153" spans="1:7" ht="19.5" customHeight="1">
      <c r="A153" s="64" t="s">
        <v>24</v>
      </c>
      <c r="B153" s="65" t="s">
        <v>27</v>
      </c>
      <c r="C153" s="63"/>
      <c r="D153" s="63"/>
      <c r="E153" s="91" t="s">
        <v>154</v>
      </c>
      <c r="F153" s="63">
        <v>50028</v>
      </c>
      <c r="G153" s="177">
        <v>50516</v>
      </c>
    </row>
    <row r="154" spans="1:7" ht="19.5" customHeight="1">
      <c r="A154" s="64" t="s">
        <v>25</v>
      </c>
      <c r="B154" s="65" t="s">
        <v>227</v>
      </c>
      <c r="C154" s="63">
        <v>67317</v>
      </c>
      <c r="D154" s="63">
        <v>75865</v>
      </c>
      <c r="E154" s="91" t="s">
        <v>228</v>
      </c>
      <c r="F154" s="63">
        <v>56481</v>
      </c>
      <c r="G154" s="177">
        <v>60684</v>
      </c>
    </row>
    <row r="155" spans="1:7" ht="19.5" customHeight="1">
      <c r="A155" s="64" t="s">
        <v>26</v>
      </c>
      <c r="B155" s="65" t="s">
        <v>83</v>
      </c>
      <c r="C155" s="63">
        <v>0</v>
      </c>
      <c r="D155" s="63"/>
      <c r="E155" s="91" t="s">
        <v>19</v>
      </c>
      <c r="F155" s="63">
        <v>4767</v>
      </c>
      <c r="G155" s="177">
        <v>6845</v>
      </c>
    </row>
    <row r="156" spans="1:7" ht="19.5" customHeight="1">
      <c r="A156" s="64" t="s">
        <v>184</v>
      </c>
      <c r="B156" s="65" t="s">
        <v>229</v>
      </c>
      <c r="C156" s="63">
        <v>10871</v>
      </c>
      <c r="D156" s="63">
        <v>10871</v>
      </c>
      <c r="E156" s="91"/>
      <c r="F156" s="63"/>
      <c r="G156" s="177"/>
    </row>
    <row r="157" spans="1:7" ht="19.5" customHeight="1">
      <c r="A157" s="64" t="s">
        <v>207</v>
      </c>
      <c r="B157" s="65" t="s">
        <v>230</v>
      </c>
      <c r="C157" s="63"/>
      <c r="D157" s="63"/>
      <c r="E157" s="91"/>
      <c r="F157" s="63"/>
      <c r="G157" s="177"/>
    </row>
    <row r="158" spans="1:7" ht="19.5" customHeight="1">
      <c r="A158" s="64" t="s">
        <v>231</v>
      </c>
      <c r="B158" s="65"/>
      <c r="C158" s="63"/>
      <c r="D158" s="63"/>
      <c r="E158" s="91"/>
      <c r="F158" s="63"/>
      <c r="G158" s="177"/>
    </row>
    <row r="159" spans="1:7" ht="19.5" customHeight="1">
      <c r="A159" s="64" t="s">
        <v>232</v>
      </c>
      <c r="B159" s="65"/>
      <c r="C159" s="63"/>
      <c r="D159" s="63"/>
      <c r="E159" s="91"/>
      <c r="F159" s="63"/>
      <c r="G159" s="177"/>
    </row>
    <row r="160" spans="1:7" ht="19.5" customHeight="1">
      <c r="A160" s="64" t="s">
        <v>233</v>
      </c>
      <c r="B160" s="65"/>
      <c r="C160" s="63"/>
      <c r="D160" s="63"/>
      <c r="E160" s="91"/>
      <c r="F160" s="63"/>
      <c r="G160" s="177"/>
    </row>
    <row r="161" spans="1:7" ht="19.5" customHeight="1">
      <c r="A161" s="64" t="s">
        <v>108</v>
      </c>
      <c r="B161" s="65"/>
      <c r="C161" s="63"/>
      <c r="D161" s="63"/>
      <c r="E161" s="91"/>
      <c r="F161" s="63"/>
      <c r="G161" s="177"/>
    </row>
    <row r="162" spans="1:7" ht="19.5" customHeight="1" thickBot="1">
      <c r="A162" s="66" t="s">
        <v>234</v>
      </c>
      <c r="B162" s="67"/>
      <c r="C162" s="68"/>
      <c r="D162" s="68"/>
      <c r="E162" s="92"/>
      <c r="F162" s="68"/>
      <c r="G162" s="178"/>
    </row>
    <row r="163" spans="1:7" ht="19.5" customHeight="1" thickBot="1">
      <c r="A163" s="73" t="s">
        <v>235</v>
      </c>
      <c r="B163" s="74" t="s">
        <v>236</v>
      </c>
      <c r="C163" s="75">
        <f>SUM(C151:C162)</f>
        <v>131871</v>
      </c>
      <c r="D163" s="75">
        <f>SUM(D151:D162)</f>
        <v>140419</v>
      </c>
      <c r="E163" s="97" t="s">
        <v>237</v>
      </c>
      <c r="F163" s="75">
        <f>SUM(F151:F162)</f>
        <v>145685</v>
      </c>
      <c r="G163" s="185">
        <f>SUM(G151:G162)</f>
        <v>154233</v>
      </c>
    </row>
    <row r="164" spans="1:7" ht="19.5" customHeight="1">
      <c r="A164" s="58" t="s">
        <v>238</v>
      </c>
      <c r="B164" s="59" t="s">
        <v>239</v>
      </c>
      <c r="C164" s="60">
        <v>19295</v>
      </c>
      <c r="D164" s="60">
        <v>19295</v>
      </c>
      <c r="E164" s="90" t="s">
        <v>187</v>
      </c>
      <c r="F164" s="60"/>
      <c r="G164" s="176"/>
    </row>
    <row r="165" spans="1:7" ht="19.5" customHeight="1">
      <c r="A165" s="64" t="s">
        <v>240</v>
      </c>
      <c r="B165" s="65" t="s">
        <v>241</v>
      </c>
      <c r="C165" s="63"/>
      <c r="D165" s="63"/>
      <c r="E165" s="91" t="s">
        <v>188</v>
      </c>
      <c r="F165" s="63"/>
      <c r="G165" s="177"/>
    </row>
    <row r="166" spans="1:7" ht="19.5" customHeight="1">
      <c r="A166" s="64" t="s">
        <v>242</v>
      </c>
      <c r="B166" s="65" t="s">
        <v>119</v>
      </c>
      <c r="C166" s="63"/>
      <c r="D166" s="63"/>
      <c r="E166" s="91" t="s">
        <v>189</v>
      </c>
      <c r="F166" s="63"/>
      <c r="G166" s="177"/>
    </row>
    <row r="167" spans="1:7" ht="19.5" customHeight="1">
      <c r="A167" s="64" t="s">
        <v>243</v>
      </c>
      <c r="B167" s="65" t="s">
        <v>121</v>
      </c>
      <c r="C167" s="63"/>
      <c r="D167" s="63"/>
      <c r="E167" s="91" t="s">
        <v>190</v>
      </c>
      <c r="F167" s="63"/>
      <c r="G167" s="177"/>
    </row>
    <row r="168" spans="1:7" ht="19.5" customHeight="1">
      <c r="A168" s="64" t="s">
        <v>244</v>
      </c>
      <c r="B168" s="65" t="s">
        <v>245</v>
      </c>
      <c r="C168" s="63"/>
      <c r="D168" s="63"/>
      <c r="E168" s="91" t="s">
        <v>191</v>
      </c>
      <c r="F168" s="63"/>
      <c r="G168" s="177"/>
    </row>
    <row r="169" spans="1:7" ht="19.5" customHeight="1">
      <c r="A169" s="64" t="s">
        <v>246</v>
      </c>
      <c r="B169" s="65" t="s">
        <v>247</v>
      </c>
      <c r="C169" s="63"/>
      <c r="D169" s="63"/>
      <c r="E169" s="91" t="s">
        <v>248</v>
      </c>
      <c r="F169" s="63"/>
      <c r="G169" s="177"/>
    </row>
    <row r="170" spans="1:7" ht="19.5" customHeight="1">
      <c r="A170" s="64" t="s">
        <v>249</v>
      </c>
      <c r="B170" s="65" t="s">
        <v>250</v>
      </c>
      <c r="C170" s="63"/>
      <c r="D170" s="63"/>
      <c r="E170" s="91" t="s">
        <v>251</v>
      </c>
      <c r="F170" s="63"/>
      <c r="G170" s="177"/>
    </row>
    <row r="171" spans="1:7" ht="19.5" customHeight="1">
      <c r="A171" s="64" t="s">
        <v>252</v>
      </c>
      <c r="B171" s="65" t="s">
        <v>327</v>
      </c>
      <c r="C171" s="63">
        <v>-24673</v>
      </c>
      <c r="D171" s="63">
        <v>-24673</v>
      </c>
      <c r="E171" s="91" t="s">
        <v>253</v>
      </c>
      <c r="F171" s="63"/>
      <c r="G171" s="177"/>
    </row>
    <row r="172" spans="1:7" ht="19.5" customHeight="1">
      <c r="A172" s="64" t="s">
        <v>254</v>
      </c>
      <c r="B172" s="65"/>
      <c r="C172" s="63"/>
      <c r="D172" s="63"/>
      <c r="E172" s="91" t="s">
        <v>197</v>
      </c>
      <c r="F172" s="63"/>
      <c r="G172" s="177"/>
    </row>
    <row r="173" spans="1:7" ht="19.5" customHeight="1">
      <c r="A173" s="64" t="s">
        <v>255</v>
      </c>
      <c r="B173" s="65"/>
      <c r="C173" s="63"/>
      <c r="D173" s="63"/>
      <c r="E173" s="91" t="s">
        <v>327</v>
      </c>
      <c r="F173" s="63">
        <v>-24673</v>
      </c>
      <c r="G173" s="177">
        <v>-24673</v>
      </c>
    </row>
    <row r="174" spans="1:7" ht="19.5" customHeight="1" thickBot="1">
      <c r="A174" s="66" t="s">
        <v>256</v>
      </c>
      <c r="B174" s="67"/>
      <c r="C174" s="68"/>
      <c r="D174" s="68"/>
      <c r="E174" s="92"/>
      <c r="F174" s="68"/>
      <c r="G174" s="178"/>
    </row>
    <row r="175" spans="1:7" ht="19.5" customHeight="1" thickBot="1">
      <c r="A175" s="73" t="s">
        <v>257</v>
      </c>
      <c r="B175" s="74" t="s">
        <v>258</v>
      </c>
      <c r="C175" s="75">
        <f>SUM(C164:C174)</f>
        <v>-5378</v>
      </c>
      <c r="D175" s="75">
        <f>SUM(D164:D174)</f>
        <v>-5378</v>
      </c>
      <c r="E175" s="97" t="s">
        <v>259</v>
      </c>
      <c r="F175" s="75">
        <f>SUM(F164:F174)</f>
        <v>-24673</v>
      </c>
      <c r="G175" s="185">
        <f>SUM(G164:G174)</f>
        <v>-24673</v>
      </c>
    </row>
    <row r="176" spans="1:7" ht="19.5" customHeight="1" thickBot="1">
      <c r="A176" s="100">
        <v>26</v>
      </c>
      <c r="B176" s="101" t="s">
        <v>338</v>
      </c>
      <c r="C176" s="102"/>
      <c r="D176" s="102"/>
      <c r="E176" s="101" t="s">
        <v>339</v>
      </c>
      <c r="F176" s="102"/>
      <c r="G176" s="186"/>
    </row>
    <row r="177" spans="1:7" ht="19.5" customHeight="1">
      <c r="A177" s="69">
        <v>27</v>
      </c>
      <c r="B177" s="76" t="s">
        <v>260</v>
      </c>
      <c r="C177" s="77">
        <f>C163+C175+C176</f>
        <v>126493</v>
      </c>
      <c r="D177" s="77">
        <f>D163+D175+D176</f>
        <v>135041</v>
      </c>
      <c r="E177" s="98" t="s">
        <v>261</v>
      </c>
      <c r="F177" s="77">
        <f>F163+F175+F176</f>
        <v>121012</v>
      </c>
      <c r="G177" s="187">
        <f>G163+G175+G176</f>
        <v>129560</v>
      </c>
    </row>
    <row r="178" spans="1:7" ht="19.5" customHeight="1" thickBot="1">
      <c r="A178" s="78">
        <v>28</v>
      </c>
      <c r="B178" s="79" t="s">
        <v>262</v>
      </c>
      <c r="C178" s="80"/>
      <c r="D178" s="80"/>
      <c r="E178" s="99" t="s">
        <v>263</v>
      </c>
      <c r="F178" s="80">
        <f>C177-F177</f>
        <v>5481</v>
      </c>
      <c r="G178" s="188">
        <f>D177-G177</f>
        <v>5481</v>
      </c>
    </row>
    <row r="179" spans="1:7" ht="12.75">
      <c r="A179" s="52"/>
      <c r="B179" s="53"/>
      <c r="C179" s="54"/>
      <c r="D179" s="54"/>
      <c r="E179" s="53"/>
      <c r="F179" s="54"/>
      <c r="G179" s="54"/>
    </row>
    <row r="180" spans="1:7" ht="12.75">
      <c r="A180" s="52"/>
      <c r="B180" s="53"/>
      <c r="C180" s="54"/>
      <c r="D180" s="54"/>
      <c r="E180" s="53"/>
      <c r="F180" s="54"/>
      <c r="G180" s="54"/>
    </row>
    <row r="181" spans="1:7" ht="12.75">
      <c r="A181" s="52"/>
      <c r="B181" s="53"/>
      <c r="C181" s="54"/>
      <c r="D181" s="54"/>
      <c r="E181" s="53"/>
      <c r="F181" s="54"/>
      <c r="G181" s="54"/>
    </row>
    <row r="182" spans="1:7" ht="12.75">
      <c r="A182" s="52"/>
      <c r="B182" s="53"/>
      <c r="C182" s="54"/>
      <c r="D182" s="54"/>
      <c r="E182" s="53"/>
      <c r="F182" s="54"/>
      <c r="G182" s="54"/>
    </row>
    <row r="183" spans="1:7" ht="12.75">
      <c r="A183" s="52"/>
      <c r="B183" s="53"/>
      <c r="C183" s="54"/>
      <c r="D183" s="54"/>
      <c r="E183" s="53"/>
      <c r="F183" s="54"/>
      <c r="G183" s="54"/>
    </row>
    <row r="184" spans="1:7" ht="19.5" customHeight="1">
      <c r="A184" s="193" t="s">
        <v>264</v>
      </c>
      <c r="B184" s="193"/>
      <c r="C184" s="193"/>
      <c r="D184" s="193"/>
      <c r="E184" s="193"/>
      <c r="F184" s="193"/>
      <c r="G184" s="193"/>
    </row>
    <row r="185" spans="1:7" ht="19.5" customHeight="1">
      <c r="A185" s="193" t="s">
        <v>326</v>
      </c>
      <c r="B185" s="193"/>
      <c r="C185" s="193"/>
      <c r="D185" s="193"/>
      <c r="E185" s="193"/>
      <c r="F185" s="193"/>
      <c r="G185" s="193"/>
    </row>
    <row r="186" spans="1:7" ht="13.5" thickBot="1">
      <c r="A186" s="55"/>
      <c r="B186" s="55"/>
      <c r="C186" s="56"/>
      <c r="D186" s="56"/>
      <c r="E186" s="55"/>
      <c r="F186" s="57"/>
      <c r="G186" s="57"/>
    </row>
    <row r="187" spans="1:7" ht="19.5" customHeight="1">
      <c r="A187" s="69"/>
      <c r="B187" s="195" t="s">
        <v>224</v>
      </c>
      <c r="C187" s="196"/>
      <c r="D187" s="197"/>
      <c r="E187" s="198" t="s">
        <v>225</v>
      </c>
      <c r="F187" s="196"/>
      <c r="G187" s="197"/>
    </row>
    <row r="188" spans="1:7" ht="19.5" customHeight="1" thickBot="1">
      <c r="A188" s="70" t="s">
        <v>30</v>
      </c>
      <c r="B188" s="71" t="s">
        <v>17</v>
      </c>
      <c r="C188" s="72" t="s">
        <v>335</v>
      </c>
      <c r="D188" s="72" t="s">
        <v>337</v>
      </c>
      <c r="E188" s="70" t="s">
        <v>17</v>
      </c>
      <c r="F188" s="72" t="s">
        <v>335</v>
      </c>
      <c r="G188" s="175" t="s">
        <v>337</v>
      </c>
    </row>
    <row r="189" spans="1:7" ht="19.5" customHeight="1">
      <c r="A189" s="58" t="s">
        <v>22</v>
      </c>
      <c r="B189" s="59" t="s">
        <v>11</v>
      </c>
      <c r="C189" s="60"/>
      <c r="D189" s="60"/>
      <c r="E189" s="90" t="s">
        <v>168</v>
      </c>
      <c r="F189" s="60">
        <v>0</v>
      </c>
      <c r="G189" s="176"/>
    </row>
    <row r="190" spans="1:7" ht="19.5" customHeight="1">
      <c r="A190" s="64" t="s">
        <v>23</v>
      </c>
      <c r="B190" s="65" t="s">
        <v>265</v>
      </c>
      <c r="C190" s="63"/>
      <c r="D190" s="63"/>
      <c r="E190" s="91" t="s">
        <v>169</v>
      </c>
      <c r="F190" s="63">
        <v>22665</v>
      </c>
      <c r="G190" s="177">
        <v>22665</v>
      </c>
    </row>
    <row r="191" spans="1:7" ht="19.5" customHeight="1">
      <c r="A191" s="64" t="s">
        <v>24</v>
      </c>
      <c r="B191" s="65" t="s">
        <v>266</v>
      </c>
      <c r="C191" s="63"/>
      <c r="D191" s="63"/>
      <c r="E191" s="91" t="s">
        <v>170</v>
      </c>
      <c r="F191" s="63"/>
      <c r="G191" s="177"/>
    </row>
    <row r="192" spans="1:7" ht="19.5" customHeight="1">
      <c r="A192" s="64" t="s">
        <v>25</v>
      </c>
      <c r="B192" s="65" t="s">
        <v>69</v>
      </c>
      <c r="C192" s="63"/>
      <c r="D192" s="63"/>
      <c r="E192" s="91" t="s">
        <v>171</v>
      </c>
      <c r="F192" s="63"/>
      <c r="G192" s="177"/>
    </row>
    <row r="193" spans="1:7" ht="19.5" customHeight="1">
      <c r="A193" s="64" t="s">
        <v>26</v>
      </c>
      <c r="B193" s="65" t="s">
        <v>10</v>
      </c>
      <c r="C193" s="63"/>
      <c r="D193" s="63"/>
      <c r="E193" s="91" t="s">
        <v>267</v>
      </c>
      <c r="F193" s="63"/>
      <c r="G193" s="177"/>
    </row>
    <row r="194" spans="1:7" ht="19.5" customHeight="1">
      <c r="A194" s="64" t="s">
        <v>184</v>
      </c>
      <c r="B194" s="65" t="s">
        <v>268</v>
      </c>
      <c r="C194" s="63"/>
      <c r="D194" s="63"/>
      <c r="E194" s="91" t="s">
        <v>269</v>
      </c>
      <c r="F194" s="63"/>
      <c r="G194" s="177"/>
    </row>
    <row r="195" spans="1:7" ht="19.5" customHeight="1">
      <c r="A195" s="64" t="s">
        <v>207</v>
      </c>
      <c r="B195" s="65" t="s">
        <v>21</v>
      </c>
      <c r="C195" s="63">
        <v>17184</v>
      </c>
      <c r="D195" s="63">
        <v>17184</v>
      </c>
      <c r="E195" s="91" t="s">
        <v>175</v>
      </c>
      <c r="F195" s="63"/>
      <c r="G195" s="177"/>
    </row>
    <row r="196" spans="1:7" ht="19.5" customHeight="1">
      <c r="A196" s="64" t="s">
        <v>231</v>
      </c>
      <c r="B196" s="65" t="s">
        <v>270</v>
      </c>
      <c r="C196" s="63"/>
      <c r="D196" s="63"/>
      <c r="E196" s="91" t="s">
        <v>19</v>
      </c>
      <c r="F196" s="63"/>
      <c r="G196" s="177"/>
    </row>
    <row r="197" spans="1:7" ht="19.5" customHeight="1">
      <c r="A197" s="64" t="s">
        <v>232</v>
      </c>
      <c r="B197" s="65" t="s">
        <v>271</v>
      </c>
      <c r="C197" s="63"/>
      <c r="D197" s="63"/>
      <c r="E197" s="91"/>
      <c r="F197" s="63"/>
      <c r="G197" s="177"/>
    </row>
    <row r="198" spans="1:7" ht="19.5" customHeight="1" thickBot="1">
      <c r="A198" s="66" t="s">
        <v>233</v>
      </c>
      <c r="B198" s="67"/>
      <c r="C198" s="68"/>
      <c r="D198" s="68"/>
      <c r="E198" s="92"/>
      <c r="F198" s="68"/>
      <c r="G198" s="178"/>
    </row>
    <row r="199" spans="1:7" ht="19.5" customHeight="1" thickBot="1">
      <c r="A199" s="81" t="s">
        <v>108</v>
      </c>
      <c r="B199" s="82" t="s">
        <v>272</v>
      </c>
      <c r="C199" s="83">
        <f>SUM(C189:C198)</f>
        <v>17184</v>
      </c>
      <c r="D199" s="83">
        <f>SUM(D189:D198)</f>
        <v>17184</v>
      </c>
      <c r="E199" s="93" t="s">
        <v>237</v>
      </c>
      <c r="F199" s="83">
        <f>SUM(F189:F198)</f>
        <v>22665</v>
      </c>
      <c r="G199" s="179">
        <f>SUM(G189:G198)</f>
        <v>22665</v>
      </c>
    </row>
    <row r="200" spans="1:7" ht="19.5" customHeight="1">
      <c r="A200" s="58" t="s">
        <v>234</v>
      </c>
      <c r="B200" s="59" t="s">
        <v>273</v>
      </c>
      <c r="C200" s="60">
        <v>0</v>
      </c>
      <c r="D200" s="60"/>
      <c r="E200" s="90" t="s">
        <v>187</v>
      </c>
      <c r="F200" s="60"/>
      <c r="G200" s="176"/>
    </row>
    <row r="201" spans="1:7" ht="19.5" customHeight="1">
      <c r="A201" s="64" t="s">
        <v>235</v>
      </c>
      <c r="B201" s="65" t="s">
        <v>119</v>
      </c>
      <c r="C201" s="63"/>
      <c r="D201" s="63"/>
      <c r="E201" s="91" t="s">
        <v>200</v>
      </c>
      <c r="F201" s="63"/>
      <c r="G201" s="177"/>
    </row>
    <row r="202" spans="1:7" ht="19.5" customHeight="1">
      <c r="A202" s="64" t="s">
        <v>238</v>
      </c>
      <c r="B202" s="65" t="s">
        <v>134</v>
      </c>
      <c r="C202" s="63"/>
      <c r="D202" s="63"/>
      <c r="E202" s="91" t="s">
        <v>189</v>
      </c>
      <c r="F202" s="63"/>
      <c r="G202" s="177"/>
    </row>
    <row r="203" spans="1:7" ht="19.5" customHeight="1">
      <c r="A203" s="64" t="s">
        <v>240</v>
      </c>
      <c r="B203" s="65" t="s">
        <v>136</v>
      </c>
      <c r="C203" s="63"/>
      <c r="D203" s="63"/>
      <c r="E203" s="91" t="s">
        <v>190</v>
      </c>
      <c r="F203" s="63"/>
      <c r="G203" s="177"/>
    </row>
    <row r="204" spans="1:7" ht="19.5" customHeight="1">
      <c r="A204" s="64" t="s">
        <v>242</v>
      </c>
      <c r="B204" s="65" t="s">
        <v>123</v>
      </c>
      <c r="C204" s="63"/>
      <c r="D204" s="63"/>
      <c r="E204" s="91" t="s">
        <v>191</v>
      </c>
      <c r="F204" s="63"/>
      <c r="G204" s="177"/>
    </row>
    <row r="205" spans="1:7" ht="19.5" customHeight="1">
      <c r="A205" s="64" t="s">
        <v>243</v>
      </c>
      <c r="B205" s="65" t="s">
        <v>274</v>
      </c>
      <c r="C205" s="63"/>
      <c r="D205" s="63"/>
      <c r="E205" s="91" t="s">
        <v>275</v>
      </c>
      <c r="F205" s="63"/>
      <c r="G205" s="177"/>
    </row>
    <row r="206" spans="1:7" ht="19.5" customHeight="1">
      <c r="A206" s="64" t="s">
        <v>244</v>
      </c>
      <c r="B206" s="65" t="s">
        <v>127</v>
      </c>
      <c r="C206" s="63"/>
      <c r="D206" s="63"/>
      <c r="E206" s="91" t="s">
        <v>253</v>
      </c>
      <c r="F206" s="63"/>
      <c r="G206" s="177"/>
    </row>
    <row r="207" spans="1:7" ht="19.5" customHeight="1">
      <c r="A207" s="64" t="s">
        <v>246</v>
      </c>
      <c r="B207" s="65" t="s">
        <v>276</v>
      </c>
      <c r="C207" s="63"/>
      <c r="D207" s="63"/>
      <c r="E207" s="91" t="s">
        <v>206</v>
      </c>
      <c r="F207" s="63"/>
      <c r="G207" s="177"/>
    </row>
    <row r="208" spans="1:7" ht="19.5" customHeight="1">
      <c r="A208" s="64" t="s">
        <v>249</v>
      </c>
      <c r="B208" s="65"/>
      <c r="C208" s="63"/>
      <c r="D208" s="63"/>
      <c r="E208" s="91"/>
      <c r="F208" s="63"/>
      <c r="G208" s="177"/>
    </row>
    <row r="209" spans="1:7" ht="19.5" customHeight="1" thickBot="1">
      <c r="A209" s="66" t="s">
        <v>252</v>
      </c>
      <c r="B209" s="67"/>
      <c r="C209" s="68"/>
      <c r="D209" s="68"/>
      <c r="E209" s="92"/>
      <c r="F209" s="68"/>
      <c r="G209" s="178"/>
    </row>
    <row r="210" spans="1:7" ht="19.5" customHeight="1" thickBot="1">
      <c r="A210" s="81" t="s">
        <v>254</v>
      </c>
      <c r="B210" s="82" t="s">
        <v>277</v>
      </c>
      <c r="C210" s="83">
        <f>SUM(C200:C209)</f>
        <v>0</v>
      </c>
      <c r="D210" s="83">
        <f>SUM(D200:D209)</f>
        <v>0</v>
      </c>
      <c r="E210" s="93" t="s">
        <v>278</v>
      </c>
      <c r="F210" s="83">
        <f>SUM(F200:F209)</f>
        <v>0</v>
      </c>
      <c r="G210" s="179">
        <f>SUM(G200:G209)</f>
        <v>0</v>
      </c>
    </row>
    <row r="211" spans="1:7" ht="19.5" customHeight="1">
      <c r="A211" s="84" t="s">
        <v>255</v>
      </c>
      <c r="B211" s="85" t="s">
        <v>279</v>
      </c>
      <c r="C211" s="86">
        <f>C199+C200+C210</f>
        <v>17184</v>
      </c>
      <c r="D211" s="86">
        <f>D199+D200+D210</f>
        <v>17184</v>
      </c>
      <c r="E211" s="94" t="s">
        <v>280</v>
      </c>
      <c r="F211" s="86">
        <f>F199+F210</f>
        <v>22665</v>
      </c>
      <c r="G211" s="180">
        <f>G199+G210</f>
        <v>22665</v>
      </c>
    </row>
    <row r="212" spans="1:7" ht="19.5" customHeight="1" thickBot="1">
      <c r="A212" s="87" t="s">
        <v>256</v>
      </c>
      <c r="B212" s="88" t="s">
        <v>262</v>
      </c>
      <c r="C212" s="89">
        <f>F211-C211</f>
        <v>5481</v>
      </c>
      <c r="D212" s="89">
        <f>G211-D211</f>
        <v>5481</v>
      </c>
      <c r="E212" s="95" t="s">
        <v>263</v>
      </c>
      <c r="F212" s="89"/>
      <c r="G212" s="181"/>
    </row>
    <row r="213" spans="1:7" ht="12.75">
      <c r="A213" s="182"/>
      <c r="B213" s="4"/>
      <c r="C213" s="5"/>
      <c r="D213" s="5"/>
      <c r="E213" s="4"/>
      <c r="F213" s="5"/>
      <c r="G213" s="183"/>
    </row>
    <row r="214" spans="1:7" ht="13.5" thickBot="1">
      <c r="A214" s="182"/>
      <c r="B214" s="4"/>
      <c r="C214" s="5"/>
      <c r="D214" s="5"/>
      <c r="E214" s="4"/>
      <c r="F214" s="5"/>
      <c r="G214" s="183"/>
    </row>
    <row r="215" spans="1:7" ht="24.75" customHeight="1" thickBot="1">
      <c r="A215" s="103"/>
      <c r="B215" s="172" t="s">
        <v>341</v>
      </c>
      <c r="C215" s="173">
        <f>C177+C211</f>
        <v>143677</v>
      </c>
      <c r="D215" s="173">
        <f>D177+D211</f>
        <v>152225</v>
      </c>
      <c r="E215" s="174" t="s">
        <v>342</v>
      </c>
      <c r="F215" s="173">
        <f>F177+F211</f>
        <v>143677</v>
      </c>
      <c r="G215" s="184">
        <f>G177+G211</f>
        <v>152225</v>
      </c>
    </row>
  </sheetData>
  <sheetProtection/>
  <mergeCells count="24">
    <mergeCell ref="B187:D187"/>
    <mergeCell ref="E187:G187"/>
    <mergeCell ref="B116:D116"/>
    <mergeCell ref="E116:G116"/>
    <mergeCell ref="B149:D149"/>
    <mergeCell ref="E149:G149"/>
    <mergeCell ref="A184:G184"/>
    <mergeCell ref="A185:G185"/>
    <mergeCell ref="B43:D43"/>
    <mergeCell ref="E43:G43"/>
    <mergeCell ref="B78:D78"/>
    <mergeCell ref="E78:G78"/>
    <mergeCell ref="A75:G75"/>
    <mergeCell ref="A76:G76"/>
    <mergeCell ref="A2:G2"/>
    <mergeCell ref="A3:G3"/>
    <mergeCell ref="A40:G40"/>
    <mergeCell ref="A41:G41"/>
    <mergeCell ref="B5:D5"/>
    <mergeCell ref="E5:G5"/>
    <mergeCell ref="A113:G113"/>
    <mergeCell ref="A114:G114"/>
    <mergeCell ref="A146:G146"/>
    <mergeCell ref="A147:G1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  <headerFooter alignWithMargins="0">
    <oddHeader>&amp;C
&amp;"Arial CE,Félkövér"&amp;12Cikó Község&amp;11 &amp;12Önkormányzata mérlege&amp;R2.    számú melléklet a 2/2013(II.15.) önkormányzati rendelethez</oddHeader>
  </headerFooter>
  <rowBreaks count="2" manualBreakCount="2">
    <brk id="71" max="255" man="1"/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7">
    <tabColor indexed="10"/>
  </sheetPr>
  <dimension ref="A1:H14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5.25390625" style="104" customWidth="1"/>
    <col min="2" max="2" width="49.25390625" style="104" customWidth="1"/>
    <col min="3" max="8" width="20.75390625" style="105" customWidth="1"/>
    <col min="9" max="16384" width="9.125" style="104" customWidth="1"/>
  </cols>
  <sheetData>
    <row r="1" spans="1:8" s="106" customFormat="1" ht="19.5" customHeight="1" thickBot="1">
      <c r="A1" s="126"/>
      <c r="B1" s="127"/>
      <c r="C1" s="199" t="s">
        <v>335</v>
      </c>
      <c r="D1" s="200"/>
      <c r="E1" s="201"/>
      <c r="F1" s="199" t="s">
        <v>336</v>
      </c>
      <c r="G1" s="200"/>
      <c r="H1" s="201"/>
    </row>
    <row r="2" spans="1:8" ht="94.5" customHeight="1" thickBot="1">
      <c r="A2" s="133" t="s">
        <v>290</v>
      </c>
      <c r="B2" s="134" t="s">
        <v>20</v>
      </c>
      <c r="C2" s="189" t="s">
        <v>28</v>
      </c>
      <c r="D2" s="190" t="s">
        <v>330</v>
      </c>
      <c r="E2" s="191" t="s">
        <v>329</v>
      </c>
      <c r="F2" s="189" t="s">
        <v>28</v>
      </c>
      <c r="G2" s="190" t="s">
        <v>330</v>
      </c>
      <c r="H2" s="191" t="s">
        <v>329</v>
      </c>
    </row>
    <row r="3" spans="1:8" ht="30" customHeight="1">
      <c r="A3" s="128">
        <v>1</v>
      </c>
      <c r="B3" s="129" t="s">
        <v>289</v>
      </c>
      <c r="C3" s="130">
        <f aca="true" t="shared" si="0" ref="C3:C14">SUM(D3:E3)</f>
        <v>42644</v>
      </c>
      <c r="D3" s="131">
        <v>42644</v>
      </c>
      <c r="E3" s="132"/>
      <c r="F3" s="130">
        <f aca="true" t="shared" si="1" ref="F3:F14">SUM(G3:H3)</f>
        <v>51192</v>
      </c>
      <c r="G3" s="131">
        <v>51192</v>
      </c>
      <c r="H3" s="132"/>
    </row>
    <row r="4" spans="1:8" ht="30" customHeight="1">
      <c r="A4" s="119">
        <v>2</v>
      </c>
      <c r="B4" s="120" t="s">
        <v>314</v>
      </c>
      <c r="C4" s="110">
        <f t="shared" si="0"/>
        <v>28055</v>
      </c>
      <c r="D4" s="107">
        <v>28055</v>
      </c>
      <c r="E4" s="112"/>
      <c r="F4" s="110">
        <f t="shared" si="1"/>
        <v>28055</v>
      </c>
      <c r="G4" s="107">
        <v>28055</v>
      </c>
      <c r="H4" s="112"/>
    </row>
    <row r="5" spans="1:8" ht="30" customHeight="1">
      <c r="A5" s="119">
        <v>3</v>
      </c>
      <c r="B5" s="121" t="s">
        <v>27</v>
      </c>
      <c r="C5" s="110">
        <f t="shared" si="0"/>
        <v>31220</v>
      </c>
      <c r="D5" s="107">
        <v>31220</v>
      </c>
      <c r="E5" s="111"/>
      <c r="F5" s="110">
        <f t="shared" si="1"/>
        <v>31220</v>
      </c>
      <c r="G5" s="107">
        <v>31220</v>
      </c>
      <c r="H5" s="111"/>
    </row>
    <row r="6" spans="1:8" ht="30" customHeight="1">
      <c r="A6" s="119">
        <v>4</v>
      </c>
      <c r="B6" s="120" t="s">
        <v>6</v>
      </c>
      <c r="C6" s="110">
        <f t="shared" si="0"/>
        <v>22463</v>
      </c>
      <c r="D6" s="107">
        <v>21213</v>
      </c>
      <c r="E6" s="112">
        <v>1250</v>
      </c>
      <c r="F6" s="110">
        <f t="shared" si="1"/>
        <v>22463</v>
      </c>
      <c r="G6" s="107">
        <v>21213</v>
      </c>
      <c r="H6" s="112">
        <v>1250</v>
      </c>
    </row>
    <row r="7" spans="1:8" ht="30" customHeight="1">
      <c r="A7" s="119">
        <v>5</v>
      </c>
      <c r="B7" s="120" t="s">
        <v>12</v>
      </c>
      <c r="C7" s="110">
        <f t="shared" si="0"/>
        <v>0</v>
      </c>
      <c r="D7" s="107"/>
      <c r="E7" s="111"/>
      <c r="F7" s="110">
        <f t="shared" si="1"/>
        <v>0</v>
      </c>
      <c r="G7" s="107"/>
      <c r="H7" s="111"/>
    </row>
    <row r="8" spans="1:8" ht="30" customHeight="1">
      <c r="A8" s="119">
        <v>6</v>
      </c>
      <c r="B8" s="120" t="s">
        <v>288</v>
      </c>
      <c r="C8" s="110">
        <f t="shared" si="0"/>
        <v>0</v>
      </c>
      <c r="D8" s="107"/>
      <c r="E8" s="112"/>
      <c r="F8" s="110">
        <f t="shared" si="1"/>
        <v>0</v>
      </c>
      <c r="G8" s="107"/>
      <c r="H8" s="112"/>
    </row>
    <row r="9" spans="1:8" ht="30" customHeight="1">
      <c r="A9" s="119">
        <v>7</v>
      </c>
      <c r="B9" s="120" t="s">
        <v>313</v>
      </c>
      <c r="C9" s="110">
        <f t="shared" si="0"/>
        <v>0</v>
      </c>
      <c r="D9" s="107"/>
      <c r="E9" s="112"/>
      <c r="F9" s="110">
        <f t="shared" si="1"/>
        <v>0</v>
      </c>
      <c r="G9" s="107"/>
      <c r="H9" s="112"/>
    </row>
    <row r="10" spans="1:8" ht="30" customHeight="1">
      <c r="A10" s="119">
        <v>8</v>
      </c>
      <c r="B10" s="120" t="s">
        <v>286</v>
      </c>
      <c r="C10" s="110">
        <f t="shared" si="0"/>
        <v>0</v>
      </c>
      <c r="D10" s="107"/>
      <c r="E10" s="112"/>
      <c r="F10" s="110">
        <f t="shared" si="1"/>
        <v>0</v>
      </c>
      <c r="G10" s="107"/>
      <c r="H10" s="112"/>
    </row>
    <row r="11" spans="1:8" ht="30" customHeight="1">
      <c r="A11" s="119">
        <v>9</v>
      </c>
      <c r="B11" s="120" t="s">
        <v>287</v>
      </c>
      <c r="C11" s="110">
        <f t="shared" si="0"/>
        <v>19295</v>
      </c>
      <c r="D11" s="107">
        <v>19291</v>
      </c>
      <c r="E11" s="112">
        <v>4</v>
      </c>
      <c r="F11" s="110">
        <f t="shared" si="1"/>
        <v>19295</v>
      </c>
      <c r="G11" s="107">
        <v>19291</v>
      </c>
      <c r="H11" s="112">
        <v>4</v>
      </c>
    </row>
    <row r="12" spans="1:8" ht="30" customHeight="1">
      <c r="A12" s="118"/>
      <c r="B12" s="122" t="s">
        <v>315</v>
      </c>
      <c r="C12" s="113">
        <f t="shared" si="0"/>
        <v>143677</v>
      </c>
      <c r="D12" s="108">
        <f>SUM(D3:D11)</f>
        <v>142423</v>
      </c>
      <c r="E12" s="114">
        <f>SUM(E3:E11)</f>
        <v>1254</v>
      </c>
      <c r="F12" s="113">
        <f t="shared" si="1"/>
        <v>152225</v>
      </c>
      <c r="G12" s="108">
        <f>SUM(G3:G11)</f>
        <v>150971</v>
      </c>
      <c r="H12" s="114">
        <f>SUM(H3:H11)</f>
        <v>1254</v>
      </c>
    </row>
    <row r="13" spans="1:8" ht="31.5" customHeight="1">
      <c r="A13" s="123"/>
      <c r="B13" s="121" t="s">
        <v>291</v>
      </c>
      <c r="C13" s="110">
        <f t="shared" si="0"/>
        <v>24673</v>
      </c>
      <c r="D13" s="109"/>
      <c r="E13" s="112">
        <v>24673</v>
      </c>
      <c r="F13" s="110">
        <f t="shared" si="1"/>
        <v>24673</v>
      </c>
      <c r="G13" s="109"/>
      <c r="H13" s="112">
        <v>24673</v>
      </c>
    </row>
    <row r="14" spans="1:8" ht="29.25" customHeight="1" thickBot="1">
      <c r="A14" s="124"/>
      <c r="B14" s="125" t="s">
        <v>317</v>
      </c>
      <c r="C14" s="115">
        <f t="shared" si="0"/>
        <v>168350</v>
      </c>
      <c r="D14" s="116">
        <f>SUM(D3:D13)-D12</f>
        <v>142423</v>
      </c>
      <c r="E14" s="117">
        <f>SUM(E3:E13)-E12</f>
        <v>25927</v>
      </c>
      <c r="F14" s="115">
        <f t="shared" si="1"/>
        <v>176898</v>
      </c>
      <c r="G14" s="116">
        <f>SUM(G3:G13)-G12</f>
        <v>150971</v>
      </c>
      <c r="H14" s="117">
        <f>SUM(H3:H13)-H12</f>
        <v>25927</v>
      </c>
    </row>
  </sheetData>
  <sheetProtection/>
  <mergeCells count="2">
    <mergeCell ref="C1:E1"/>
    <mergeCell ref="F1:H1"/>
  </mergeCells>
  <printOptions horizontalCentered="1"/>
  <pageMargins left="0.9448818897637796" right="0.7480314960629921" top="1.5748031496062993" bottom="0.984251968503937" header="0.5118110236220472" footer="0.5118110236220472"/>
  <pageSetup horizontalDpi="600" verticalDpi="600" orientation="landscape" paperSize="9" scale="62" r:id="rId1"/>
  <headerFooter alignWithMargins="0">
    <oddHeader>&amp;C&amp;"Arial CE,Félkövér"&amp;12
Cikó Község Önkormányzata összevont bevételei&amp;R3.számú melléklet
a 2/2013.(II.15.)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4">
    <tabColor indexed="10"/>
  </sheetPr>
  <dimension ref="A1:H18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7.125" style="2" customWidth="1"/>
    <col min="2" max="2" width="38.25390625" style="1" customWidth="1"/>
    <col min="3" max="8" width="20.75390625" style="135" customWidth="1"/>
    <col min="9" max="16384" width="9.125" style="1" customWidth="1"/>
  </cols>
  <sheetData>
    <row r="1" spans="1:8" ht="19.5" customHeight="1">
      <c r="A1" s="141"/>
      <c r="B1" s="142"/>
      <c r="C1" s="202" t="s">
        <v>335</v>
      </c>
      <c r="D1" s="203"/>
      <c r="E1" s="204"/>
      <c r="F1" s="202" t="s">
        <v>336</v>
      </c>
      <c r="G1" s="203"/>
      <c r="H1" s="204"/>
    </row>
    <row r="2" spans="1:8" ht="94.5" customHeight="1" thickBot="1">
      <c r="A2" s="124" t="s">
        <v>290</v>
      </c>
      <c r="B2" s="168" t="s">
        <v>20</v>
      </c>
      <c r="C2" s="169" t="s">
        <v>28</v>
      </c>
      <c r="D2" s="170" t="s">
        <v>331</v>
      </c>
      <c r="E2" s="171" t="s">
        <v>329</v>
      </c>
      <c r="F2" s="169" t="s">
        <v>28</v>
      </c>
      <c r="G2" s="170" t="s">
        <v>331</v>
      </c>
      <c r="H2" s="171" t="s">
        <v>329</v>
      </c>
    </row>
    <row r="3" spans="1:8" ht="30" customHeight="1">
      <c r="A3" s="163" t="s">
        <v>149</v>
      </c>
      <c r="B3" s="164" t="s">
        <v>0</v>
      </c>
      <c r="C3" s="165">
        <f aca="true" t="shared" si="0" ref="C3:C16">SUM(D3:E3)</f>
        <v>27173</v>
      </c>
      <c r="D3" s="166">
        <v>11942</v>
      </c>
      <c r="E3" s="167">
        <v>15231</v>
      </c>
      <c r="F3" s="165">
        <f aca="true" t="shared" si="1" ref="F3:F16">SUM(G3:H3)</f>
        <v>28952</v>
      </c>
      <c r="G3" s="166">
        <v>13721</v>
      </c>
      <c r="H3" s="167">
        <v>15231</v>
      </c>
    </row>
    <row r="4" spans="1:8" ht="30" customHeight="1">
      <c r="A4" s="143" t="s">
        <v>151</v>
      </c>
      <c r="B4" s="144" t="s">
        <v>282</v>
      </c>
      <c r="C4" s="153">
        <f t="shared" si="0"/>
        <v>7236</v>
      </c>
      <c r="D4" s="137">
        <v>3225</v>
      </c>
      <c r="E4" s="154">
        <v>4011</v>
      </c>
      <c r="F4" s="153">
        <f t="shared" si="1"/>
        <v>7236</v>
      </c>
      <c r="G4" s="137">
        <v>3225</v>
      </c>
      <c r="H4" s="154">
        <v>4011</v>
      </c>
    </row>
    <row r="5" spans="1:8" ht="30" customHeight="1">
      <c r="A5" s="143" t="s">
        <v>153</v>
      </c>
      <c r="B5" s="144" t="s">
        <v>1</v>
      </c>
      <c r="C5" s="153">
        <f t="shared" si="0"/>
        <v>50028</v>
      </c>
      <c r="D5" s="137">
        <v>43343</v>
      </c>
      <c r="E5" s="154">
        <v>6685</v>
      </c>
      <c r="F5" s="153">
        <f t="shared" si="1"/>
        <v>50516</v>
      </c>
      <c r="G5" s="137">
        <v>43831</v>
      </c>
      <c r="H5" s="154">
        <v>6685</v>
      </c>
    </row>
    <row r="6" spans="1:8" ht="30" customHeight="1">
      <c r="A6" s="143" t="s">
        <v>155</v>
      </c>
      <c r="B6" s="144" t="s">
        <v>156</v>
      </c>
      <c r="C6" s="153">
        <f t="shared" si="0"/>
        <v>11355</v>
      </c>
      <c r="D6" s="137">
        <v>11355</v>
      </c>
      <c r="E6" s="154"/>
      <c r="F6" s="153">
        <f t="shared" si="1"/>
        <v>15558</v>
      </c>
      <c r="G6" s="137">
        <v>15558</v>
      </c>
      <c r="H6" s="154"/>
    </row>
    <row r="7" spans="1:8" ht="30" customHeight="1">
      <c r="A7" s="143" t="s">
        <v>157</v>
      </c>
      <c r="B7" s="144" t="s">
        <v>283</v>
      </c>
      <c r="C7" s="153">
        <f t="shared" si="0"/>
        <v>18153</v>
      </c>
      <c r="D7" s="137">
        <v>18153</v>
      </c>
      <c r="E7" s="154"/>
      <c r="F7" s="153">
        <f t="shared" si="1"/>
        <v>18153</v>
      </c>
      <c r="G7" s="137">
        <v>18153</v>
      </c>
      <c r="H7" s="154"/>
    </row>
    <row r="8" spans="1:8" ht="30" customHeight="1">
      <c r="A8" s="143" t="s">
        <v>316</v>
      </c>
      <c r="B8" s="144" t="s">
        <v>2</v>
      </c>
      <c r="C8" s="153">
        <f t="shared" si="0"/>
        <v>2300</v>
      </c>
      <c r="D8" s="137">
        <v>2300</v>
      </c>
      <c r="E8" s="154"/>
      <c r="F8" s="153">
        <f t="shared" si="1"/>
        <v>2300</v>
      </c>
      <c r="G8" s="137">
        <v>2300</v>
      </c>
      <c r="H8" s="154"/>
    </row>
    <row r="9" spans="1:8" ht="30" customHeight="1">
      <c r="A9" s="145" t="s">
        <v>147</v>
      </c>
      <c r="B9" s="146" t="s">
        <v>284</v>
      </c>
      <c r="C9" s="155">
        <f t="shared" si="0"/>
        <v>116245</v>
      </c>
      <c r="D9" s="138">
        <f>D3+D4+D5+D6+D7+D8</f>
        <v>90318</v>
      </c>
      <c r="E9" s="156">
        <f>E3+E4+E5+E6+E7+E8</f>
        <v>25927</v>
      </c>
      <c r="F9" s="155">
        <f t="shared" si="1"/>
        <v>122715</v>
      </c>
      <c r="G9" s="138">
        <f>G3+G4+G5+G6+G7+G8</f>
        <v>96788</v>
      </c>
      <c r="H9" s="156">
        <f>H3+H4+H5+H6+H7+H8</f>
        <v>25927</v>
      </c>
    </row>
    <row r="10" spans="1:8" ht="30" customHeight="1">
      <c r="A10" s="143" t="s">
        <v>33</v>
      </c>
      <c r="B10" s="144" t="s">
        <v>3</v>
      </c>
      <c r="C10" s="153">
        <f t="shared" si="0"/>
        <v>22665</v>
      </c>
      <c r="D10" s="137">
        <v>22665</v>
      </c>
      <c r="E10" s="154"/>
      <c r="F10" s="153">
        <f t="shared" si="1"/>
        <v>22665</v>
      </c>
      <c r="G10" s="137">
        <v>22665</v>
      </c>
      <c r="H10" s="154"/>
    </row>
    <row r="11" spans="1:8" ht="30" customHeight="1">
      <c r="A11" s="145" t="s">
        <v>298</v>
      </c>
      <c r="B11" s="146" t="s">
        <v>285</v>
      </c>
      <c r="C11" s="155">
        <f t="shared" si="0"/>
        <v>22665</v>
      </c>
      <c r="D11" s="138">
        <f>D10</f>
        <v>22665</v>
      </c>
      <c r="E11" s="156">
        <f>E10</f>
        <v>0</v>
      </c>
      <c r="F11" s="155">
        <f t="shared" si="1"/>
        <v>22665</v>
      </c>
      <c r="G11" s="138">
        <f>G10</f>
        <v>22665</v>
      </c>
      <c r="H11" s="156">
        <f>H10</f>
        <v>0</v>
      </c>
    </row>
    <row r="12" spans="1:8" ht="30" customHeight="1">
      <c r="A12" s="143" t="s">
        <v>45</v>
      </c>
      <c r="B12" s="144" t="s">
        <v>4</v>
      </c>
      <c r="C12" s="153">
        <f t="shared" si="0"/>
        <v>0</v>
      </c>
      <c r="D12" s="137">
        <v>0</v>
      </c>
      <c r="E12" s="154"/>
      <c r="F12" s="153">
        <f t="shared" si="1"/>
        <v>0</v>
      </c>
      <c r="G12" s="137">
        <v>0</v>
      </c>
      <c r="H12" s="154"/>
    </row>
    <row r="13" spans="1:8" ht="30" customHeight="1">
      <c r="A13" s="145" t="s">
        <v>43</v>
      </c>
      <c r="B13" s="147" t="s">
        <v>286</v>
      </c>
      <c r="C13" s="155">
        <f t="shared" si="0"/>
        <v>0</v>
      </c>
      <c r="D13" s="139">
        <v>0</v>
      </c>
      <c r="E13" s="157">
        <f>E12</f>
        <v>0</v>
      </c>
      <c r="F13" s="155">
        <f t="shared" si="1"/>
        <v>0</v>
      </c>
      <c r="G13" s="139">
        <v>0</v>
      </c>
      <c r="H13" s="157">
        <f>H12</f>
        <v>0</v>
      </c>
    </row>
    <row r="14" spans="1:8" ht="30" customHeight="1">
      <c r="A14" s="145" t="s">
        <v>59</v>
      </c>
      <c r="B14" s="146" t="s">
        <v>5</v>
      </c>
      <c r="C14" s="155">
        <f t="shared" si="0"/>
        <v>4767</v>
      </c>
      <c r="D14" s="138">
        <v>4767</v>
      </c>
      <c r="E14" s="156">
        <v>0</v>
      </c>
      <c r="F14" s="155">
        <f t="shared" si="1"/>
        <v>6845</v>
      </c>
      <c r="G14" s="138">
        <v>6845</v>
      </c>
      <c r="H14" s="156">
        <v>0</v>
      </c>
    </row>
    <row r="15" spans="1:8" ht="30" customHeight="1">
      <c r="A15" s="148"/>
      <c r="B15" s="149" t="s">
        <v>315</v>
      </c>
      <c r="C15" s="158">
        <f t="shared" si="0"/>
        <v>143677</v>
      </c>
      <c r="D15" s="140">
        <f>D9+D11+D12+D14</f>
        <v>117750</v>
      </c>
      <c r="E15" s="159">
        <f>E9+E11+E14</f>
        <v>25927</v>
      </c>
      <c r="F15" s="158">
        <f t="shared" si="1"/>
        <v>152225</v>
      </c>
      <c r="G15" s="140">
        <f>G9+G11+G12+G14</f>
        <v>126298</v>
      </c>
      <c r="H15" s="159">
        <f>H9+H11+H14</f>
        <v>25927</v>
      </c>
    </row>
    <row r="16" spans="1:8" ht="30" customHeight="1">
      <c r="A16" s="150"/>
      <c r="B16" s="144" t="s">
        <v>291</v>
      </c>
      <c r="C16" s="153">
        <f t="shared" si="0"/>
        <v>24673</v>
      </c>
      <c r="D16" s="137">
        <v>24673</v>
      </c>
      <c r="E16" s="154"/>
      <c r="F16" s="153">
        <f t="shared" si="1"/>
        <v>24673</v>
      </c>
      <c r="G16" s="137">
        <v>24673</v>
      </c>
      <c r="H16" s="154"/>
    </row>
    <row r="17" spans="1:8" ht="30" customHeight="1" thickBot="1">
      <c r="A17" s="151"/>
      <c r="B17" s="152" t="s">
        <v>315</v>
      </c>
      <c r="C17" s="160">
        <f aca="true" t="shared" si="2" ref="C17:H17">C15+C16</f>
        <v>168350</v>
      </c>
      <c r="D17" s="161">
        <f t="shared" si="2"/>
        <v>142423</v>
      </c>
      <c r="E17" s="162">
        <f t="shared" si="2"/>
        <v>25927</v>
      </c>
      <c r="F17" s="160">
        <f t="shared" si="2"/>
        <v>176898</v>
      </c>
      <c r="G17" s="161">
        <f t="shared" si="2"/>
        <v>150971</v>
      </c>
      <c r="H17" s="162">
        <f t="shared" si="2"/>
        <v>25927</v>
      </c>
    </row>
    <row r="18" spans="4:7" ht="12.75">
      <c r="D18" s="136"/>
      <c r="G18" s="136"/>
    </row>
  </sheetData>
  <sheetProtection/>
  <mergeCells count="2">
    <mergeCell ref="C1:E1"/>
    <mergeCell ref="F1:H1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landscape" paperSize="9" scale="67" r:id="rId1"/>
  <headerFooter alignWithMargins="0">
    <oddHeader>&amp;C&amp;"Arial CE,Félkövér"&amp;12
Cikó Község Önkormányzata összevont kiadásai&amp;R4.számú melléklet
a 2/2013.(II.15.)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Cikó</cp:lastModifiedBy>
  <cp:lastPrinted>2013-10-11T12:30:11Z</cp:lastPrinted>
  <dcterms:created xsi:type="dcterms:W3CDTF">2009-02-13T07:41:59Z</dcterms:created>
  <dcterms:modified xsi:type="dcterms:W3CDTF">2013-10-11T12:30:49Z</dcterms:modified>
  <cp:category/>
  <cp:version/>
  <cp:contentType/>
  <cp:contentStatus/>
</cp:coreProperties>
</file>