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25" windowHeight="11025"/>
  </bookViews>
  <sheets>
    <sheet name="Alap" sheetId="2" r:id="rId1"/>
    <sheet name="Részletes" sheetId="1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80" i="1" l="1"/>
  <c r="B115" i="1" l="1"/>
  <c r="B39" i="2" l="1"/>
  <c r="B21" i="2"/>
  <c r="B83" i="1" l="1"/>
  <c r="B82" i="1"/>
  <c r="B81" i="1"/>
  <c r="B79" i="1"/>
  <c r="B21" i="1" l="1"/>
  <c r="B35" i="1" l="1"/>
  <c r="B130" i="1" l="1"/>
  <c r="B67" i="1" l="1"/>
  <c r="B72" i="1" s="1"/>
  <c r="B43" i="2" l="1"/>
  <c r="B133" i="1" l="1"/>
</calcChain>
</file>

<file path=xl/sharedStrings.xml><?xml version="1.0" encoding="utf-8"?>
<sst xmlns="http://schemas.openxmlformats.org/spreadsheetml/2006/main" count="122" uniqueCount="96">
  <si>
    <t>Bérjellegű kifizetések</t>
  </si>
  <si>
    <t>Jegyző</t>
  </si>
  <si>
    <t>Aljegyző</t>
  </si>
  <si>
    <t>Adóügyi előadó (Cikó)</t>
  </si>
  <si>
    <t>Gazdasági előadó (Cikó)</t>
  </si>
  <si>
    <t>Igazgatási előadó (Cikó)</t>
  </si>
  <si>
    <t>Gazdasági előadó (Mórágy)</t>
  </si>
  <si>
    <t>Igazgatási előadó (Mórágy)</t>
  </si>
  <si>
    <t>Adóügyi előadó (Mórágy)</t>
  </si>
  <si>
    <t>Adóügyi előadó (Bátaapáti)</t>
  </si>
  <si>
    <t>Pénzügyi előadó (Bátaapáti)</t>
  </si>
  <si>
    <t>Igazgatási előadó (Bátaapáti)</t>
  </si>
  <si>
    <t>Gazdasági előadó (Bátaapáti)</t>
  </si>
  <si>
    <t>Összesen:</t>
  </si>
  <si>
    <t>Egyéb juttatások</t>
  </si>
  <si>
    <t>Közlekedési költségtérítés</t>
  </si>
  <si>
    <t>Egyéb juttatások összesen:</t>
  </si>
  <si>
    <t>Járulékok</t>
  </si>
  <si>
    <t>Szociális hozzájárulás 27%</t>
  </si>
  <si>
    <t>Caffeteria</t>
  </si>
  <si>
    <t>Dologi kiadások</t>
  </si>
  <si>
    <t>1 fő Bonyhád-Cikó (6.000.- ×12)</t>
  </si>
  <si>
    <t>Járulékok összesen:</t>
  </si>
  <si>
    <t>Személyi juttatások mindösszesen:</t>
  </si>
  <si>
    <t>Telefon díjak (jegyző, aljegyző)</t>
  </si>
  <si>
    <t>Belföldi kiküldetés</t>
  </si>
  <si>
    <t>Dologi kiadások összesen</t>
  </si>
  <si>
    <t>KIADÁSOK MINDÖSSZESEN</t>
  </si>
  <si>
    <t>12 fő × 147.384,-</t>
  </si>
  <si>
    <t>Közlekedési költségtérítés:</t>
  </si>
  <si>
    <t>Jutalom</t>
  </si>
  <si>
    <t>Bankköltség visszatérítés</t>
  </si>
  <si>
    <t>Cikó</t>
  </si>
  <si>
    <t>Mórágy</t>
  </si>
  <si>
    <t>Bátaapáti</t>
  </si>
  <si>
    <t>Irodaszer</t>
  </si>
  <si>
    <t>Reprezentáció</t>
  </si>
  <si>
    <t>Postaköltség</t>
  </si>
  <si>
    <t>Reprezentáció:</t>
  </si>
  <si>
    <t>1 fő Mecseknádasd-Cikó (6.000.- ×12)</t>
  </si>
  <si>
    <t>1 fő aljegyző (6.000.- ×12)</t>
  </si>
  <si>
    <t>1 fő Szekszárd-Mórágy (14.200.- ×12)</t>
  </si>
  <si>
    <t>Caffeteria EHO 16,66 %</t>
  </si>
  <si>
    <t>Könyv, folyóirat</t>
  </si>
  <si>
    <t>Szakmai tevékenységet segítő szolg. (tul.lap)</t>
  </si>
  <si>
    <t>Egyéb szolgáltatások (továbbképzések, bankköltség)</t>
  </si>
  <si>
    <t>SZEMÉLYI JUTTATÁSOK ÖSSZESEN</t>
  </si>
  <si>
    <t>Igazgatási előadó II. (Bátaapáti)</t>
  </si>
  <si>
    <t>Caffeteria SZJA 17,85%</t>
  </si>
  <si>
    <t>Cikó 3 fő × 148.688,-</t>
  </si>
  <si>
    <t>Mórágy 3 fő × 148.688,-</t>
  </si>
  <si>
    <t>Bátaapáti 2 fő × 148.688,-</t>
  </si>
  <si>
    <t xml:space="preserve">               1 fő ×   61.953,-</t>
  </si>
  <si>
    <t xml:space="preserve">               1 fő ×   74.344,-</t>
  </si>
  <si>
    <t xml:space="preserve">               1 fő × 123.906,-</t>
  </si>
  <si>
    <t>Jegyző, Aljegyző 2 fő × 148.688,-</t>
  </si>
  <si>
    <t>Mórágy                  8.507.560,- × 27%</t>
  </si>
  <si>
    <t>Jegyző                   6.644.040,- × 27%</t>
  </si>
  <si>
    <t>Aljegyző                4.881.300,- × 27%</t>
  </si>
  <si>
    <t>Mórágy     3 fő × 148.688,- × 16,66%</t>
  </si>
  <si>
    <t>Reprezentáció SZJA 17,85%</t>
  </si>
  <si>
    <t>Cikó         3 fő × 148.688,- × 16,66%</t>
  </si>
  <si>
    <t>Bátaapáti  2 fő × 148.688,- × 16,66%</t>
  </si>
  <si>
    <t xml:space="preserve">                 1 fő × 61.953,- × 16,66%</t>
  </si>
  <si>
    <t xml:space="preserve">                 1 fő × 74.344,- × 16,66%</t>
  </si>
  <si>
    <t xml:space="preserve">                 1 fő × 123.906,- × 16,66%</t>
  </si>
  <si>
    <t>Jegyzö, aljegyző 2 fő × 148.688,- × 16,66%</t>
  </si>
  <si>
    <t>Mórágy     3 fő × 148.688,- × 17,85%</t>
  </si>
  <si>
    <t>Cikó         3 fő × 148.688,- × 17,85%</t>
  </si>
  <si>
    <t>Bátaapáti  2 fő × 148.688,- × 17,85%</t>
  </si>
  <si>
    <t xml:space="preserve">                 1 fő × 61.953,- × 17,85%</t>
  </si>
  <si>
    <t xml:space="preserve">                 1 fő × 74.344,- × 17,85%</t>
  </si>
  <si>
    <t xml:space="preserve">                 1 fő × 123.906,- × 17,85%</t>
  </si>
  <si>
    <t>Jegyzö, aljegyző 2 fő × 148.688,- × 17,85%</t>
  </si>
  <si>
    <t>100.000,- × 17,85%</t>
  </si>
  <si>
    <t>Anyagbeszerzés</t>
  </si>
  <si>
    <t>1 fő Izmény-Bátaapáti (12.000,- ×6)</t>
  </si>
  <si>
    <t>1 fő Bátaszék-Bátaapáti (10.234,- × 10)</t>
  </si>
  <si>
    <t>ÁFA (130.000.- × 5%, 310.000,- × 27%)</t>
  </si>
  <si>
    <t>Illetmények</t>
  </si>
  <si>
    <t>Illetmények összesen:</t>
  </si>
  <si>
    <t>Caffeteria SZJA 17,85 %</t>
  </si>
  <si>
    <t>Reprezentáció SZJA 17,85 %</t>
  </si>
  <si>
    <t>KIADÁSOK 2016. év</t>
  </si>
  <si>
    <t>Szemüveg készítési támogatás</t>
  </si>
  <si>
    <t>Bátaapáti             11.050.791,- × 27%</t>
  </si>
  <si>
    <t>Reprezentáció EHO 32,13%</t>
  </si>
  <si>
    <t>100.000,- × 32,13%</t>
  </si>
  <si>
    <t xml:space="preserve">Szemüveg után EHO 32,13% </t>
  </si>
  <si>
    <t>Szemüveg után SZJA 17,85%</t>
  </si>
  <si>
    <t>1.391.400,- × 32,13%</t>
  </si>
  <si>
    <t>1.391.400,- × 17,85%</t>
  </si>
  <si>
    <t>Szemüveg támogatás</t>
  </si>
  <si>
    <t>Reprezentáció EHO 32,13 %</t>
  </si>
  <si>
    <t>Szemüveg után EHO 32,13%</t>
  </si>
  <si>
    <t>Cikó                       8.735.709,- ×27%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</si>
</sst>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/>
    <xf numFmtId="164" fontId="2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4" fontId="0" fillId="0" borderId="0" xfId="0" applyNumberFormat="1"/>
    <xf numFmtId="0" fontId="6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topLeftCell="A7" workbookViewId="0">
      <selection activeCell="B29" sqref="B29"/>
    </sheetView>
  </sheetViews>
  <sheetFormatPr defaultRowHeight="15.75" x14ac:dyDescent="0.25"/>
  <cols>
    <col min="1" max="1" width="42.140625" style="2" customWidth="1"/>
    <col min="2" max="2" width="34.7109375" style="1" customWidth="1"/>
  </cols>
  <sheetData>
    <row r="1" spans="1:2" x14ac:dyDescent="0.25">
      <c r="A1" s="3" t="s">
        <v>83</v>
      </c>
      <c r="B1" s="4"/>
    </row>
    <row r="2" spans="1:2" x14ac:dyDescent="0.25">
      <c r="A2" s="5"/>
      <c r="B2" s="4"/>
    </row>
    <row r="3" spans="1:2" x14ac:dyDescent="0.25">
      <c r="A3" s="8" t="s">
        <v>0</v>
      </c>
      <c r="B3" s="4"/>
    </row>
    <row r="4" spans="1:2" x14ac:dyDescent="0.25">
      <c r="A4" s="5"/>
      <c r="B4" s="4"/>
    </row>
    <row r="5" spans="1:2" x14ac:dyDescent="0.25">
      <c r="A5" s="6" t="s">
        <v>80</v>
      </c>
      <c r="B5" s="7">
        <v>37912683</v>
      </c>
    </row>
    <row r="6" spans="1:2" x14ac:dyDescent="0.25">
      <c r="A6" s="6"/>
      <c r="B6" s="4"/>
    </row>
    <row r="7" spans="1:2" x14ac:dyDescent="0.25">
      <c r="A7" s="3" t="s">
        <v>30</v>
      </c>
      <c r="B7" s="7">
        <v>1626717</v>
      </c>
    </row>
    <row r="8" spans="1:2" x14ac:dyDescent="0.25">
      <c r="A8" s="3"/>
      <c r="B8" s="7"/>
    </row>
    <row r="9" spans="1:2" x14ac:dyDescent="0.25">
      <c r="A9" s="6" t="s">
        <v>14</v>
      </c>
      <c r="B9" s="4"/>
    </row>
    <row r="10" spans="1:2" x14ac:dyDescent="0.25">
      <c r="A10" s="3" t="s">
        <v>19</v>
      </c>
      <c r="B10" s="4"/>
    </row>
    <row r="11" spans="1:2" x14ac:dyDescent="0.25">
      <c r="A11" s="5" t="s">
        <v>28</v>
      </c>
      <c r="B11" s="4">
        <v>1747083</v>
      </c>
    </row>
    <row r="12" spans="1:2" x14ac:dyDescent="0.25">
      <c r="A12" s="5"/>
      <c r="B12" s="4"/>
    </row>
    <row r="13" spans="1:2" x14ac:dyDescent="0.25">
      <c r="A13" s="3" t="s">
        <v>31</v>
      </c>
      <c r="B13" s="7">
        <v>280000</v>
      </c>
    </row>
    <row r="14" spans="1:2" x14ac:dyDescent="0.25">
      <c r="A14" s="5"/>
      <c r="B14" s="4"/>
    </row>
    <row r="15" spans="1:2" x14ac:dyDescent="0.25">
      <c r="A15" s="3" t="s">
        <v>29</v>
      </c>
      <c r="B15" s="7">
        <v>560740</v>
      </c>
    </row>
    <row r="16" spans="1:2" x14ac:dyDescent="0.25">
      <c r="A16" s="3"/>
      <c r="B16" s="7"/>
    </row>
    <row r="17" spans="1:2" x14ac:dyDescent="0.25">
      <c r="A17" s="3" t="s">
        <v>92</v>
      </c>
      <c r="B17" s="7">
        <v>1391400</v>
      </c>
    </row>
    <row r="18" spans="1:2" x14ac:dyDescent="0.25">
      <c r="A18" s="5"/>
      <c r="B18" s="4"/>
    </row>
    <row r="19" spans="1:2" x14ac:dyDescent="0.25">
      <c r="A19" s="3" t="s">
        <v>38</v>
      </c>
      <c r="B19" s="7">
        <v>100000</v>
      </c>
    </row>
    <row r="20" spans="1:2" x14ac:dyDescent="0.25">
      <c r="A20" s="5"/>
      <c r="B20" s="4"/>
    </row>
    <row r="21" spans="1:2" x14ac:dyDescent="0.25">
      <c r="A21" s="3" t="s">
        <v>23</v>
      </c>
      <c r="B21" s="7">
        <f>SUM(B5,B7,B11,B13,B15,B17,B19)</f>
        <v>43618623</v>
      </c>
    </row>
    <row r="22" spans="1:2" ht="18.75" x14ac:dyDescent="0.3">
      <c r="A22" s="9"/>
      <c r="B22" s="10"/>
    </row>
    <row r="23" spans="1:2" x14ac:dyDescent="0.25">
      <c r="A23" s="8" t="s">
        <v>17</v>
      </c>
      <c r="B23" s="4"/>
    </row>
    <row r="24" spans="1:2" x14ac:dyDescent="0.25">
      <c r="A24" s="5"/>
      <c r="B24" s="4"/>
    </row>
    <row r="25" spans="1:2" x14ac:dyDescent="0.25">
      <c r="A25" s="5" t="s">
        <v>18</v>
      </c>
      <c r="B25" s="4">
        <v>10751238</v>
      </c>
    </row>
    <row r="26" spans="1:2" x14ac:dyDescent="0.25">
      <c r="A26" s="5"/>
      <c r="B26" s="4"/>
    </row>
    <row r="27" spans="1:2" x14ac:dyDescent="0.25">
      <c r="A27" s="5" t="s">
        <v>42</v>
      </c>
      <c r="B27" s="4">
        <v>291064</v>
      </c>
    </row>
    <row r="28" spans="1:2" x14ac:dyDescent="0.25">
      <c r="A28" s="5"/>
      <c r="B28" s="4"/>
    </row>
    <row r="29" spans="1:2" x14ac:dyDescent="0.25">
      <c r="A29" s="5" t="s">
        <v>81</v>
      </c>
      <c r="B29" s="4">
        <v>311854</v>
      </c>
    </row>
    <row r="30" spans="1:2" x14ac:dyDescent="0.25">
      <c r="A30" s="5"/>
      <c r="B30" s="4"/>
    </row>
    <row r="31" spans="1:2" x14ac:dyDescent="0.25">
      <c r="A31" s="5" t="s">
        <v>93</v>
      </c>
      <c r="B31" s="4">
        <v>32130</v>
      </c>
    </row>
    <row r="32" spans="1:2" x14ac:dyDescent="0.25">
      <c r="A32" s="5"/>
      <c r="B32" s="4"/>
    </row>
    <row r="33" spans="1:2" x14ac:dyDescent="0.25">
      <c r="A33" s="5" t="s">
        <v>82</v>
      </c>
      <c r="B33" s="4">
        <v>17850</v>
      </c>
    </row>
    <row r="34" spans="1:2" x14ac:dyDescent="0.25">
      <c r="A34" s="5"/>
      <c r="B34" s="4"/>
    </row>
    <row r="35" spans="1:2" x14ac:dyDescent="0.25">
      <c r="A35" s="5" t="s">
        <v>94</v>
      </c>
      <c r="B35" s="4">
        <v>447057</v>
      </c>
    </row>
    <row r="36" spans="1:2" x14ac:dyDescent="0.25">
      <c r="A36" s="5"/>
      <c r="B36" s="4"/>
    </row>
    <row r="37" spans="1:2" x14ac:dyDescent="0.25">
      <c r="A37" s="5" t="s">
        <v>89</v>
      </c>
      <c r="B37" s="4">
        <v>248365</v>
      </c>
    </row>
    <row r="38" spans="1:2" x14ac:dyDescent="0.25">
      <c r="A38" s="5"/>
      <c r="B38" s="4"/>
    </row>
    <row r="39" spans="1:2" x14ac:dyDescent="0.25">
      <c r="A39" s="3" t="s">
        <v>22</v>
      </c>
      <c r="B39" s="7">
        <f>SUM(B25:B38)</f>
        <v>12099558</v>
      </c>
    </row>
    <row r="40" spans="1:2" x14ac:dyDescent="0.25">
      <c r="A40" s="3"/>
      <c r="B40" s="7"/>
    </row>
    <row r="41" spans="1:2" x14ac:dyDescent="0.25">
      <c r="A41" s="3" t="s">
        <v>26</v>
      </c>
      <c r="B41" s="7">
        <v>4460000</v>
      </c>
    </row>
    <row r="42" spans="1:2" x14ac:dyDescent="0.25">
      <c r="A42" s="5"/>
      <c r="B42" s="4"/>
    </row>
    <row r="43" spans="1:2" x14ac:dyDescent="0.25">
      <c r="A43" s="3" t="s">
        <v>27</v>
      </c>
      <c r="B43" s="7">
        <f>SUM(B21,B39,B41)</f>
        <v>60178181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115" workbookViewId="0">
      <selection activeCell="B81" sqref="B81"/>
    </sheetView>
  </sheetViews>
  <sheetFormatPr defaultRowHeight="15.75" x14ac:dyDescent="0.25"/>
  <cols>
    <col min="1" max="1" width="42.140625" style="2" customWidth="1"/>
    <col min="2" max="2" width="34.7109375" style="1" customWidth="1"/>
    <col min="4" max="4" width="12" bestFit="1" customWidth="1"/>
  </cols>
  <sheetData>
    <row r="1" spans="1:2" x14ac:dyDescent="0.25">
      <c r="A1" s="3" t="s">
        <v>83</v>
      </c>
      <c r="B1" s="4"/>
    </row>
    <row r="2" spans="1:2" x14ac:dyDescent="0.25">
      <c r="A2" s="3"/>
      <c r="B2" s="4"/>
    </row>
    <row r="3" spans="1:2" x14ac:dyDescent="0.25">
      <c r="A3" s="5"/>
      <c r="B3" s="4"/>
    </row>
    <row r="4" spans="1:2" x14ac:dyDescent="0.25">
      <c r="A4" s="8" t="s">
        <v>0</v>
      </c>
      <c r="B4" s="4"/>
    </row>
    <row r="5" spans="1:2" x14ac:dyDescent="0.25">
      <c r="A5" s="8"/>
      <c r="B5" s="4"/>
    </row>
    <row r="6" spans="1:2" x14ac:dyDescent="0.25">
      <c r="A6" s="5"/>
      <c r="B6" s="4"/>
    </row>
    <row r="7" spans="1:2" x14ac:dyDescent="0.25">
      <c r="A7" s="6" t="s">
        <v>79</v>
      </c>
      <c r="B7" s="4"/>
    </row>
    <row r="8" spans="1:2" x14ac:dyDescent="0.25">
      <c r="A8" s="5" t="s">
        <v>1</v>
      </c>
      <c r="B8" s="4">
        <v>6304800</v>
      </c>
    </row>
    <row r="9" spans="1:2" x14ac:dyDescent="0.25">
      <c r="A9" s="5" t="s">
        <v>2</v>
      </c>
      <c r="B9" s="4">
        <v>4626000</v>
      </c>
    </row>
    <row r="10" spans="1:2" x14ac:dyDescent="0.25">
      <c r="A10" s="5" t="s">
        <v>3</v>
      </c>
      <c r="B10" s="4">
        <v>2322000</v>
      </c>
    </row>
    <row r="11" spans="1:2" x14ac:dyDescent="0.25">
      <c r="A11" s="5" t="s">
        <v>4</v>
      </c>
      <c r="B11" s="4">
        <v>3402432</v>
      </c>
    </row>
    <row r="12" spans="1:2" x14ac:dyDescent="0.25">
      <c r="A12" s="5" t="s">
        <v>5</v>
      </c>
      <c r="B12" s="4">
        <v>2526720</v>
      </c>
    </row>
    <row r="13" spans="1:2" x14ac:dyDescent="0.25">
      <c r="A13" s="5" t="s">
        <v>6</v>
      </c>
      <c r="B13" s="4">
        <v>3424900</v>
      </c>
    </row>
    <row r="14" spans="1:2" x14ac:dyDescent="0.25">
      <c r="A14" s="5" t="s">
        <v>7</v>
      </c>
      <c r="B14" s="4">
        <v>2449200</v>
      </c>
    </row>
    <row r="15" spans="1:2" x14ac:dyDescent="0.25">
      <c r="A15" s="5" t="s">
        <v>8</v>
      </c>
      <c r="B15" s="4">
        <v>2157600</v>
      </c>
    </row>
    <row r="16" spans="1:2" x14ac:dyDescent="0.25">
      <c r="A16" s="5" t="s">
        <v>9</v>
      </c>
      <c r="B16" s="4">
        <v>2192400</v>
      </c>
    </row>
    <row r="17" spans="1:2" x14ac:dyDescent="0.25">
      <c r="A17" s="5" t="s">
        <v>10</v>
      </c>
      <c r="B17" s="4">
        <v>3895178</v>
      </c>
    </row>
    <row r="18" spans="1:2" x14ac:dyDescent="0.25">
      <c r="A18" s="5" t="s">
        <v>11</v>
      </c>
      <c r="B18" s="4">
        <v>1038500</v>
      </c>
    </row>
    <row r="19" spans="1:2" x14ac:dyDescent="0.25">
      <c r="A19" s="5" t="s">
        <v>12</v>
      </c>
      <c r="B19" s="4">
        <v>1277553</v>
      </c>
    </row>
    <row r="20" spans="1:2" x14ac:dyDescent="0.25">
      <c r="A20" s="5" t="s">
        <v>47</v>
      </c>
      <c r="B20" s="4">
        <v>2295400</v>
      </c>
    </row>
    <row r="21" spans="1:2" x14ac:dyDescent="0.25">
      <c r="A21" s="3" t="s">
        <v>13</v>
      </c>
      <c r="B21" s="7">
        <f>SUM(B8:B20)</f>
        <v>37912683</v>
      </c>
    </row>
    <row r="22" spans="1:2" x14ac:dyDescent="0.25">
      <c r="A22" s="3"/>
      <c r="B22" s="7"/>
    </row>
    <row r="23" spans="1:2" x14ac:dyDescent="0.25">
      <c r="A23" s="3"/>
      <c r="B23" s="7"/>
    </row>
    <row r="24" spans="1:2" x14ac:dyDescent="0.25">
      <c r="A24" s="6" t="s">
        <v>30</v>
      </c>
      <c r="B24" s="7"/>
    </row>
    <row r="25" spans="1:2" x14ac:dyDescent="0.25">
      <c r="A25" s="5" t="s">
        <v>1</v>
      </c>
      <c r="B25" s="4">
        <v>315240</v>
      </c>
    </row>
    <row r="26" spans="1:2" x14ac:dyDescent="0.25">
      <c r="A26" s="5" t="s">
        <v>2</v>
      </c>
      <c r="B26" s="4">
        <v>231300</v>
      </c>
    </row>
    <row r="27" spans="1:2" x14ac:dyDescent="0.25">
      <c r="A27" s="5" t="s">
        <v>9</v>
      </c>
      <c r="B27" s="4">
        <v>109620</v>
      </c>
    </row>
    <row r="28" spans="1:2" x14ac:dyDescent="0.25">
      <c r="A28" s="5" t="s">
        <v>10</v>
      </c>
      <c r="B28" s="4">
        <v>154140</v>
      </c>
    </row>
    <row r="29" spans="1:2" x14ac:dyDescent="0.25">
      <c r="A29" s="5" t="s">
        <v>3</v>
      </c>
      <c r="B29" s="4">
        <v>116100</v>
      </c>
    </row>
    <row r="30" spans="1:2" x14ac:dyDescent="0.25">
      <c r="A30" s="5" t="s">
        <v>4</v>
      </c>
      <c r="B30" s="4">
        <v>170121</v>
      </c>
    </row>
    <row r="31" spans="1:2" x14ac:dyDescent="0.25">
      <c r="A31" s="5" t="s">
        <v>5</v>
      </c>
      <c r="B31" s="4">
        <v>126336</v>
      </c>
    </row>
    <row r="32" spans="1:2" x14ac:dyDescent="0.25">
      <c r="A32" s="5" t="s">
        <v>6</v>
      </c>
      <c r="B32" s="4">
        <v>173520</v>
      </c>
    </row>
    <row r="33" spans="1:2" x14ac:dyDescent="0.25">
      <c r="A33" s="5" t="s">
        <v>7</v>
      </c>
      <c r="B33" s="4">
        <v>122460</v>
      </c>
    </row>
    <row r="34" spans="1:2" x14ac:dyDescent="0.25">
      <c r="A34" s="5" t="s">
        <v>8</v>
      </c>
      <c r="B34" s="4">
        <v>107880</v>
      </c>
    </row>
    <row r="35" spans="1:2" x14ac:dyDescent="0.25">
      <c r="A35" s="3" t="s">
        <v>13</v>
      </c>
      <c r="B35" s="7">
        <f>SUM(B25:B34)</f>
        <v>1626717</v>
      </c>
    </row>
    <row r="36" spans="1:2" x14ac:dyDescent="0.25">
      <c r="A36" s="3"/>
      <c r="B36" s="7"/>
    </row>
    <row r="37" spans="1:2" x14ac:dyDescent="0.25">
      <c r="A37" s="5"/>
      <c r="B37" s="4"/>
    </row>
    <row r="38" spans="1:2" x14ac:dyDescent="0.25">
      <c r="A38" s="6" t="s">
        <v>14</v>
      </c>
      <c r="B38" s="4"/>
    </row>
    <row r="39" spans="1:2" x14ac:dyDescent="0.25">
      <c r="A39" s="3" t="s">
        <v>19</v>
      </c>
      <c r="B39" s="4"/>
    </row>
    <row r="40" spans="1:2" x14ac:dyDescent="0.25">
      <c r="A40" s="5" t="s">
        <v>49</v>
      </c>
      <c r="B40" s="4">
        <v>446064</v>
      </c>
    </row>
    <row r="41" spans="1:2" x14ac:dyDescent="0.25">
      <c r="A41" s="5" t="s">
        <v>50</v>
      </c>
      <c r="B41" s="4">
        <v>446064</v>
      </c>
    </row>
    <row r="42" spans="1:2" x14ac:dyDescent="0.25">
      <c r="A42" s="5" t="s">
        <v>51</v>
      </c>
      <c r="B42" s="4">
        <v>297376</v>
      </c>
    </row>
    <row r="43" spans="1:2" x14ac:dyDescent="0.25">
      <c r="A43" s="5" t="s">
        <v>52</v>
      </c>
      <c r="B43" s="4">
        <v>61953</v>
      </c>
    </row>
    <row r="44" spans="1:2" x14ac:dyDescent="0.25">
      <c r="A44" s="5" t="s">
        <v>53</v>
      </c>
      <c r="B44" s="4">
        <v>74344</v>
      </c>
    </row>
    <row r="45" spans="1:2" x14ac:dyDescent="0.25">
      <c r="A45" s="5" t="s">
        <v>54</v>
      </c>
      <c r="B45" s="4">
        <v>123906</v>
      </c>
    </row>
    <row r="46" spans="1:2" x14ac:dyDescent="0.25">
      <c r="A46" s="5" t="s">
        <v>55</v>
      </c>
      <c r="B46" s="4">
        <v>297376</v>
      </c>
    </row>
    <row r="47" spans="1:2" x14ac:dyDescent="0.25">
      <c r="A47" s="5"/>
      <c r="B47" s="4"/>
    </row>
    <row r="48" spans="1:2" x14ac:dyDescent="0.25">
      <c r="A48" s="5"/>
      <c r="B48" s="4"/>
    </row>
    <row r="49" spans="1:3" x14ac:dyDescent="0.25">
      <c r="A49" s="6" t="s">
        <v>31</v>
      </c>
      <c r="B49" s="4"/>
    </row>
    <row r="50" spans="1:3" x14ac:dyDescent="0.25">
      <c r="A50" s="5" t="s">
        <v>32</v>
      </c>
      <c r="B50" s="4">
        <v>72000</v>
      </c>
    </row>
    <row r="51" spans="1:3" x14ac:dyDescent="0.25">
      <c r="A51" s="5" t="s">
        <v>33</v>
      </c>
      <c r="B51" s="4">
        <v>72000</v>
      </c>
    </row>
    <row r="52" spans="1:3" x14ac:dyDescent="0.25">
      <c r="A52" s="5" t="s">
        <v>34</v>
      </c>
      <c r="B52" s="4">
        <v>88000</v>
      </c>
    </row>
    <row r="53" spans="1:3" x14ac:dyDescent="0.25">
      <c r="A53" s="5" t="s">
        <v>1</v>
      </c>
      <c r="B53" s="4">
        <v>24000</v>
      </c>
    </row>
    <row r="54" spans="1:3" x14ac:dyDescent="0.25">
      <c r="A54" s="5" t="s">
        <v>2</v>
      </c>
      <c r="B54" s="4">
        <v>24000</v>
      </c>
    </row>
    <row r="55" spans="1:3" x14ac:dyDescent="0.25">
      <c r="A55" s="5"/>
      <c r="B55" s="4"/>
    </row>
    <row r="56" spans="1:3" x14ac:dyDescent="0.25">
      <c r="A56" s="5"/>
      <c r="B56" s="4"/>
    </row>
    <row r="57" spans="1:3" x14ac:dyDescent="0.25">
      <c r="A57" s="6" t="s">
        <v>15</v>
      </c>
      <c r="B57" s="4"/>
    </row>
    <row r="58" spans="1:3" x14ac:dyDescent="0.25">
      <c r="A58" s="5" t="s">
        <v>76</v>
      </c>
      <c r="B58" s="4">
        <v>72000</v>
      </c>
      <c r="C58" s="12"/>
    </row>
    <row r="59" spans="1:3" x14ac:dyDescent="0.25">
      <c r="A59" s="5" t="s">
        <v>39</v>
      </c>
      <c r="B59" s="4">
        <v>72000</v>
      </c>
    </row>
    <row r="60" spans="1:3" x14ac:dyDescent="0.25">
      <c r="A60" s="5" t="s">
        <v>21</v>
      </c>
      <c r="B60" s="4">
        <v>72000</v>
      </c>
    </row>
    <row r="61" spans="1:3" x14ac:dyDescent="0.25">
      <c r="A61" s="5" t="s">
        <v>40</v>
      </c>
      <c r="B61" s="4">
        <v>72000</v>
      </c>
    </row>
    <row r="62" spans="1:3" x14ac:dyDescent="0.25">
      <c r="A62" s="5" t="s">
        <v>41</v>
      </c>
      <c r="B62" s="4">
        <v>170400</v>
      </c>
    </row>
    <row r="63" spans="1:3" x14ac:dyDescent="0.25">
      <c r="A63" s="5" t="s">
        <v>77</v>
      </c>
      <c r="B63" s="4">
        <v>102340</v>
      </c>
    </row>
    <row r="64" spans="1:3" x14ac:dyDescent="0.25">
      <c r="A64" s="5"/>
      <c r="B64" s="4"/>
    </row>
    <row r="65" spans="1:4" x14ac:dyDescent="0.25">
      <c r="A65" s="6" t="s">
        <v>84</v>
      </c>
      <c r="B65" s="4">
        <v>1391400</v>
      </c>
    </row>
    <row r="66" spans="1:4" x14ac:dyDescent="0.25">
      <c r="A66" s="5"/>
      <c r="B66" s="4"/>
    </row>
    <row r="67" spans="1:4" x14ac:dyDescent="0.25">
      <c r="A67" s="3" t="s">
        <v>16</v>
      </c>
      <c r="B67" s="7">
        <f>SUM(B40:B66)</f>
        <v>3979223</v>
      </c>
    </row>
    <row r="68" spans="1:4" x14ac:dyDescent="0.25">
      <c r="A68" s="3"/>
      <c r="B68" s="7"/>
    </row>
    <row r="69" spans="1:4" x14ac:dyDescent="0.25">
      <c r="A69" s="3"/>
      <c r="B69" s="7"/>
    </row>
    <row r="70" spans="1:4" x14ac:dyDescent="0.25">
      <c r="A70" s="6" t="s">
        <v>36</v>
      </c>
      <c r="B70" s="7">
        <v>100000</v>
      </c>
    </row>
    <row r="71" spans="1:4" x14ac:dyDescent="0.25">
      <c r="A71" s="5"/>
      <c r="B71" s="4"/>
    </row>
    <row r="72" spans="1:4" x14ac:dyDescent="0.25">
      <c r="A72" s="3" t="s">
        <v>46</v>
      </c>
      <c r="B72" s="7">
        <f>SUM(B21,B35,B67,B70)</f>
        <v>43618623</v>
      </c>
    </row>
    <row r="73" spans="1:4" ht="18.75" x14ac:dyDescent="0.3">
      <c r="A73" s="9"/>
      <c r="B73" s="10"/>
    </row>
    <row r="74" spans="1:4" ht="18.75" x14ac:dyDescent="0.3">
      <c r="A74" s="9"/>
      <c r="B74" s="10"/>
    </row>
    <row r="75" spans="1:4" x14ac:dyDescent="0.25">
      <c r="A75" s="5"/>
      <c r="B75" s="4"/>
    </row>
    <row r="76" spans="1:4" x14ac:dyDescent="0.25">
      <c r="A76" s="8" t="s">
        <v>17</v>
      </c>
      <c r="B76" s="4"/>
    </row>
    <row r="77" spans="1:4" x14ac:dyDescent="0.25">
      <c r="A77" s="5"/>
      <c r="B77" s="4"/>
    </row>
    <row r="78" spans="1:4" x14ac:dyDescent="0.25">
      <c r="A78" s="3" t="s">
        <v>18</v>
      </c>
      <c r="B78" s="4"/>
    </row>
    <row r="79" spans="1:4" x14ac:dyDescent="0.25">
      <c r="A79" s="5" t="s">
        <v>56</v>
      </c>
      <c r="B79" s="4">
        <f>SUM(B13,B14,B15,B32,B33,B34,B51)*27%</f>
        <v>2297041.2000000002</v>
      </c>
      <c r="D79" s="11"/>
    </row>
    <row r="80" spans="1:4" x14ac:dyDescent="0.25">
      <c r="A80" s="5" t="s">
        <v>95</v>
      </c>
      <c r="B80" s="4">
        <f>SUM(B10,B11,B12,B29,B30,B31,B50)*27%</f>
        <v>2358641.4300000002</v>
      </c>
      <c r="D80" s="11"/>
    </row>
    <row r="81" spans="1:2" x14ac:dyDescent="0.25">
      <c r="A81" s="5" t="s">
        <v>85</v>
      </c>
      <c r="B81" s="4">
        <f>SUM(B16,B17,B18,B19,B20,B27,B28,B52)*27%</f>
        <v>2983713.5700000003</v>
      </c>
    </row>
    <row r="82" spans="1:2" x14ac:dyDescent="0.25">
      <c r="A82" s="5" t="s">
        <v>57</v>
      </c>
      <c r="B82" s="4">
        <f>SUM(B8,B25,B53)*27%</f>
        <v>1793890.8</v>
      </c>
    </row>
    <row r="83" spans="1:2" x14ac:dyDescent="0.25">
      <c r="A83" s="5" t="s">
        <v>58</v>
      </c>
      <c r="B83" s="4">
        <f>SUM(B9,B26,B54)*27%</f>
        <v>1317951</v>
      </c>
    </row>
    <row r="84" spans="1:2" x14ac:dyDescent="0.25">
      <c r="A84" s="5"/>
      <c r="B84" s="4"/>
    </row>
    <row r="85" spans="1:2" x14ac:dyDescent="0.25">
      <c r="A85" s="3" t="s">
        <v>42</v>
      </c>
      <c r="B85" s="4"/>
    </row>
    <row r="86" spans="1:2" x14ac:dyDescent="0.25">
      <c r="A86" s="5" t="s">
        <v>59</v>
      </c>
      <c r="B86" s="4">
        <v>74314</v>
      </c>
    </row>
    <row r="87" spans="1:2" x14ac:dyDescent="0.25">
      <c r="A87" s="5" t="s">
        <v>61</v>
      </c>
      <c r="B87" s="4">
        <v>74314</v>
      </c>
    </row>
    <row r="88" spans="1:2" x14ac:dyDescent="0.25">
      <c r="A88" s="5" t="s">
        <v>62</v>
      </c>
      <c r="B88" s="4">
        <v>49543</v>
      </c>
    </row>
    <row r="89" spans="1:2" x14ac:dyDescent="0.25">
      <c r="A89" s="5" t="s">
        <v>63</v>
      </c>
      <c r="B89" s="4">
        <v>10321</v>
      </c>
    </row>
    <row r="90" spans="1:2" x14ac:dyDescent="0.25">
      <c r="A90" s="5" t="s">
        <v>64</v>
      </c>
      <c r="B90" s="4">
        <v>12386</v>
      </c>
    </row>
    <row r="91" spans="1:2" x14ac:dyDescent="0.25">
      <c r="A91" s="5" t="s">
        <v>65</v>
      </c>
      <c r="B91" s="4">
        <v>20643</v>
      </c>
    </row>
    <row r="92" spans="1:2" x14ac:dyDescent="0.25">
      <c r="A92" s="5" t="s">
        <v>66</v>
      </c>
      <c r="B92" s="4">
        <v>49543</v>
      </c>
    </row>
    <row r="93" spans="1:2" x14ac:dyDescent="0.25">
      <c r="A93" s="5"/>
      <c r="B93" s="4"/>
    </row>
    <row r="94" spans="1:2" x14ac:dyDescent="0.25">
      <c r="A94" s="3" t="s">
        <v>48</v>
      </c>
      <c r="B94" s="4"/>
    </row>
    <row r="95" spans="1:2" x14ac:dyDescent="0.25">
      <c r="A95" s="5" t="s">
        <v>67</v>
      </c>
      <c r="B95" s="4">
        <v>79622</v>
      </c>
    </row>
    <row r="96" spans="1:2" x14ac:dyDescent="0.25">
      <c r="A96" s="5" t="s">
        <v>68</v>
      </c>
      <c r="B96" s="4">
        <v>79622</v>
      </c>
    </row>
    <row r="97" spans="1:2" x14ac:dyDescent="0.25">
      <c r="A97" s="5" t="s">
        <v>69</v>
      </c>
      <c r="B97" s="4">
        <v>53082</v>
      </c>
    </row>
    <row r="98" spans="1:2" x14ac:dyDescent="0.25">
      <c r="A98" s="5" t="s">
        <v>70</v>
      </c>
      <c r="B98" s="4">
        <v>11059</v>
      </c>
    </row>
    <row r="99" spans="1:2" x14ac:dyDescent="0.25">
      <c r="A99" s="5" t="s">
        <v>71</v>
      </c>
      <c r="B99" s="4">
        <v>13270</v>
      </c>
    </row>
    <row r="100" spans="1:2" x14ac:dyDescent="0.25">
      <c r="A100" s="5" t="s">
        <v>72</v>
      </c>
      <c r="B100" s="4">
        <v>22117</v>
      </c>
    </row>
    <row r="101" spans="1:2" x14ac:dyDescent="0.25">
      <c r="A101" s="5" t="s">
        <v>73</v>
      </c>
      <c r="B101" s="4">
        <v>53082</v>
      </c>
    </row>
    <row r="102" spans="1:2" x14ac:dyDescent="0.25">
      <c r="A102" s="5"/>
      <c r="B102" s="4"/>
    </row>
    <row r="103" spans="1:2" x14ac:dyDescent="0.25">
      <c r="A103" s="3" t="s">
        <v>86</v>
      </c>
      <c r="B103" s="4"/>
    </row>
    <row r="104" spans="1:2" x14ac:dyDescent="0.25">
      <c r="A104" s="5" t="s">
        <v>87</v>
      </c>
      <c r="B104" s="4">
        <v>32130</v>
      </c>
    </row>
    <row r="105" spans="1:2" x14ac:dyDescent="0.25">
      <c r="A105" s="3"/>
      <c r="B105" s="4"/>
    </row>
    <row r="106" spans="1:2" x14ac:dyDescent="0.25">
      <c r="A106" s="3" t="s">
        <v>60</v>
      </c>
      <c r="B106" s="4"/>
    </row>
    <row r="107" spans="1:2" x14ac:dyDescent="0.25">
      <c r="A107" s="5" t="s">
        <v>74</v>
      </c>
      <c r="B107" s="4">
        <v>17850</v>
      </c>
    </row>
    <row r="108" spans="1:2" x14ac:dyDescent="0.25">
      <c r="A108" s="5"/>
      <c r="B108" s="4"/>
    </row>
    <row r="109" spans="1:2" x14ac:dyDescent="0.25">
      <c r="A109" s="3" t="s">
        <v>88</v>
      </c>
      <c r="B109" s="4"/>
    </row>
    <row r="110" spans="1:2" x14ac:dyDescent="0.25">
      <c r="A110" s="5" t="s">
        <v>90</v>
      </c>
      <c r="B110" s="4">
        <v>447057</v>
      </c>
    </row>
    <row r="111" spans="1:2" x14ac:dyDescent="0.25">
      <c r="A111" s="5"/>
      <c r="B111" s="4"/>
    </row>
    <row r="112" spans="1:2" x14ac:dyDescent="0.25">
      <c r="A112" s="3" t="s">
        <v>89</v>
      </c>
      <c r="B112" s="4"/>
    </row>
    <row r="113" spans="1:2" x14ac:dyDescent="0.25">
      <c r="A113" s="5" t="s">
        <v>91</v>
      </c>
      <c r="B113" s="4">
        <v>248365</v>
      </c>
    </row>
    <row r="114" spans="1:2" x14ac:dyDescent="0.25">
      <c r="A114" s="5"/>
      <c r="B114" s="4"/>
    </row>
    <row r="115" spans="1:2" x14ac:dyDescent="0.25">
      <c r="A115" s="3" t="s">
        <v>22</v>
      </c>
      <c r="B115" s="7">
        <f>SUM(B79:B114)</f>
        <v>12099558.000000002</v>
      </c>
    </row>
    <row r="116" spans="1:2" x14ac:dyDescent="0.25">
      <c r="A116" s="3"/>
      <c r="B116" s="7"/>
    </row>
    <row r="117" spans="1:2" x14ac:dyDescent="0.25">
      <c r="A117" s="5"/>
      <c r="B117" s="4"/>
    </row>
    <row r="118" spans="1:2" x14ac:dyDescent="0.25">
      <c r="A118" s="8" t="s">
        <v>20</v>
      </c>
      <c r="B118" s="4"/>
    </row>
    <row r="119" spans="1:2" x14ac:dyDescent="0.25">
      <c r="A119" s="8"/>
      <c r="B119" s="4"/>
    </row>
    <row r="120" spans="1:2" x14ac:dyDescent="0.25">
      <c r="A120" s="5" t="s">
        <v>43</v>
      </c>
      <c r="B120" s="4">
        <v>130000</v>
      </c>
    </row>
    <row r="121" spans="1:2" x14ac:dyDescent="0.25">
      <c r="A121" s="5" t="s">
        <v>35</v>
      </c>
      <c r="B121" s="4">
        <v>50000</v>
      </c>
    </row>
    <row r="122" spans="1:2" x14ac:dyDescent="0.25">
      <c r="A122" s="5" t="s">
        <v>75</v>
      </c>
      <c r="B122" s="4">
        <v>20000</v>
      </c>
    </row>
    <row r="123" spans="1:2" x14ac:dyDescent="0.25">
      <c r="A123" s="5" t="s">
        <v>24</v>
      </c>
      <c r="B123" s="4">
        <v>100000</v>
      </c>
    </row>
    <row r="124" spans="1:2" x14ac:dyDescent="0.25">
      <c r="A124" s="5" t="s">
        <v>44</v>
      </c>
      <c r="B124" s="4">
        <v>100000</v>
      </c>
    </row>
    <row r="125" spans="1:2" x14ac:dyDescent="0.25">
      <c r="A125" s="5" t="s">
        <v>37</v>
      </c>
      <c r="B125" s="4">
        <v>20000</v>
      </c>
    </row>
    <row r="126" spans="1:2" x14ac:dyDescent="0.25">
      <c r="A126" s="5" t="s">
        <v>45</v>
      </c>
      <c r="B126" s="4">
        <v>940000</v>
      </c>
    </row>
    <row r="127" spans="1:2" x14ac:dyDescent="0.25">
      <c r="A127" s="5" t="s">
        <v>25</v>
      </c>
      <c r="B127" s="4">
        <v>3000000</v>
      </c>
    </row>
    <row r="128" spans="1:2" x14ac:dyDescent="0.25">
      <c r="A128" s="5" t="s">
        <v>78</v>
      </c>
      <c r="B128" s="4">
        <v>100000</v>
      </c>
    </row>
    <row r="129" spans="1:2" x14ac:dyDescent="0.25">
      <c r="A129" s="5"/>
      <c r="B129" s="4"/>
    </row>
    <row r="130" spans="1:2" x14ac:dyDescent="0.25">
      <c r="A130" s="3" t="s">
        <v>26</v>
      </c>
      <c r="B130" s="7">
        <f>SUM(B120:B129)</f>
        <v>4460000</v>
      </c>
    </row>
    <row r="131" spans="1:2" x14ac:dyDescent="0.25">
      <c r="A131" s="5"/>
      <c r="B131" s="4"/>
    </row>
    <row r="132" spans="1:2" x14ac:dyDescent="0.25">
      <c r="A132" s="5"/>
      <c r="B132" s="4"/>
    </row>
    <row r="133" spans="1:2" x14ac:dyDescent="0.25">
      <c r="A133" s="3" t="s">
        <v>27</v>
      </c>
      <c r="B133" s="7">
        <f>SUM(B72,B115,B130)</f>
        <v>60178181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Alap</vt:lpstr>
      <vt:lpstr>Részletes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Bakó Józsefné</dc:creator>
  <cp:lastModifiedBy>Füle Mária</cp:lastModifiedBy>
  <cp:lastPrinted>2016-02-11T09:01:14Z</cp:lastPrinted>
  <dcterms:created xsi:type="dcterms:W3CDTF">2013-01-24T12:15:42Z</dcterms:created>
  <dcterms:modified xsi:type="dcterms:W3CDTF">2016-02-11T09:01:16Z</dcterms:modified>
</cp:coreProperties>
</file>