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5"/>
  </bookViews>
  <sheets>
    <sheet name="1. melléklet " sheetId="1" r:id="rId1"/>
    <sheet name="2.1.melléklet" sheetId="2" r:id="rId2"/>
    <sheet name="2.2 melléklet" sheetId="3" r:id="rId3"/>
    <sheet name="3. melléklet" sheetId="4" r:id="rId4"/>
    <sheet name="4. melléklet" sheetId="5" r:id="rId5"/>
    <sheet name="5. melléklet" sheetId="6" r:id="rId6"/>
  </sheets>
  <definedNames>
    <definedName name="_xlnm.Print_Titles" localSheetId="4">'4. melléklet'!$1:$5</definedName>
  </definedNames>
  <calcPr calcId="145621"/>
</workbook>
</file>

<file path=xl/calcChain.xml><?xml version="1.0" encoding="utf-8"?>
<calcChain xmlns="http://schemas.openxmlformats.org/spreadsheetml/2006/main">
  <c r="C40" i="6" l="1"/>
  <c r="C26" i="6"/>
  <c r="C22" i="6"/>
  <c r="C17" i="6"/>
  <c r="C9" i="6"/>
  <c r="C29" i="6" s="1"/>
  <c r="C41" i="6" s="1"/>
  <c r="C106" i="5"/>
  <c r="C90" i="5"/>
  <c r="C91" i="5" s="1"/>
  <c r="C97" i="5" s="1"/>
  <c r="C49" i="5"/>
  <c r="C162" i="5" l="1"/>
  <c r="D106" i="5"/>
  <c r="D90" i="5"/>
  <c r="D91" i="5" s="1"/>
  <c r="D40" i="6" l="1"/>
  <c r="D26" i="6"/>
  <c r="D22" i="6"/>
  <c r="D17" i="6"/>
  <c r="D9" i="6"/>
  <c r="D162" i="5"/>
  <c r="D49" i="5"/>
  <c r="D97" i="5" s="1"/>
  <c r="C10" i="4"/>
  <c r="C7" i="4"/>
  <c r="B17" i="3"/>
  <c r="F17" i="3"/>
  <c r="E17" i="3"/>
  <c r="C17" i="3"/>
  <c r="B21" i="2"/>
  <c r="C21" i="2"/>
  <c r="F21" i="2"/>
  <c r="E21" i="2"/>
  <c r="B18" i="3" l="1"/>
  <c r="C11" i="4"/>
  <c r="C19" i="4" s="1"/>
  <c r="C21" i="4" s="1"/>
  <c r="D29" i="6"/>
  <c r="D41" i="6" s="1"/>
  <c r="F18" i="3"/>
  <c r="E22" i="2"/>
  <c r="B22" i="2"/>
  <c r="C22" i="2"/>
  <c r="C18" i="3"/>
  <c r="E18" i="3"/>
  <c r="F22" i="2"/>
  <c r="E25" i="1" l="1"/>
  <c r="E41" i="1" s="1"/>
  <c r="D25" i="1"/>
  <c r="D41" i="1" s="1"/>
  <c r="E18" i="1"/>
  <c r="E15" i="1"/>
  <c r="D15" i="1"/>
  <c r="E7" i="1"/>
  <c r="D7" i="1"/>
  <c r="D22" i="1" l="1"/>
  <c r="E22" i="1"/>
</calcChain>
</file>

<file path=xl/sharedStrings.xml><?xml version="1.0" encoding="utf-8"?>
<sst xmlns="http://schemas.openxmlformats.org/spreadsheetml/2006/main" count="552" uniqueCount="509">
  <si>
    <t>Cím neve, száma</t>
  </si>
  <si>
    <t>Bátaapáti Közös Önkormányzati Hivatal</t>
  </si>
  <si>
    <t>Alcím neve, száma</t>
  </si>
  <si>
    <t>----------------------------------------------------------</t>
  </si>
  <si>
    <t>Forintban!</t>
  </si>
  <si>
    <t>Előirányzat-csoport</t>
  </si>
  <si>
    <t>Kiemelt előirány-zat</t>
  </si>
  <si>
    <t>Előirányzat-csoport, kiemelt előirányzat megnevezése</t>
  </si>
  <si>
    <t>Eredeti előirányzat</t>
  </si>
  <si>
    <t>Módosított előirányzat</t>
  </si>
  <si>
    <t>Bevételek</t>
  </si>
  <si>
    <t>Intézményi működési bevételek</t>
  </si>
  <si>
    <t>Alaptevékenység bevételei</t>
  </si>
  <si>
    <t>Alaptevékenység egyéb bevételei</t>
  </si>
  <si>
    <t>Intézmények egyéb sajátos bevételei</t>
  </si>
  <si>
    <t>Általános forgalmi adó-bevételek, visszatér.</t>
  </si>
  <si>
    <t>Vállalkozási bevételek</t>
  </si>
  <si>
    <t>Kamatbevételek</t>
  </si>
  <si>
    <t>Felhalmozási és tőkejellegű bevételek</t>
  </si>
  <si>
    <t>Támogatásértékű bevételek</t>
  </si>
  <si>
    <t>Működési célú támogatásértékű bevétel</t>
  </si>
  <si>
    <t>Fejlesztési célú támogatásértékű bevétel</t>
  </si>
  <si>
    <t>Pénzforgalom nélküli bevételek</t>
  </si>
  <si>
    <t>Előző évi pénzmaradvány igénybevétele</t>
  </si>
  <si>
    <t>Előző évi vállalk. eredmény igénybevétele</t>
  </si>
  <si>
    <t>Finanszírozás, állami támogatás átadása</t>
  </si>
  <si>
    <t>BEVÉTELEK ÖSSZESEN:</t>
  </si>
  <si>
    <t>Kiadások</t>
  </si>
  <si>
    <t>Működési kiadások</t>
  </si>
  <si>
    <t>Személyi juttatások</t>
  </si>
  <si>
    <t>Munkaadókat terhelő járulékok</t>
  </si>
  <si>
    <t xml:space="preserve">Dologi  kiadások                                               </t>
  </si>
  <si>
    <t>Egyéb folyó kiadások</t>
  </si>
  <si>
    <t>Támogatásértékű kiadás</t>
  </si>
  <si>
    <t>Társadalom és szociálpolitikai juttatások</t>
  </si>
  <si>
    <t>Ellátottak pénzbeli juttatása</t>
  </si>
  <si>
    <t>Felhalmozási célú kiadások</t>
  </si>
  <si>
    <t>Felújítás</t>
  </si>
  <si>
    <t>Intézményi beruházási kiadások</t>
  </si>
  <si>
    <t>Egyéb fejlesztési célú kiadások</t>
  </si>
  <si>
    <t>Tartalékok</t>
  </si>
  <si>
    <t>Általános tartalék</t>
  </si>
  <si>
    <t>Céltartalék</t>
  </si>
  <si>
    <t>Függő- átfutó kiadások</t>
  </si>
  <si>
    <t xml:space="preserve">KIADÁSOK ÖSSZESEN: </t>
  </si>
  <si>
    <t>Létszámkeret (fő)</t>
  </si>
  <si>
    <t>Átlagos állományi létszám/ (fő)</t>
  </si>
  <si>
    <t>Megnevezés</t>
  </si>
  <si>
    <t>Önkormányzatok sajátos működési bevételei</t>
  </si>
  <si>
    <t>Munkaadókat terhelő járulék</t>
  </si>
  <si>
    <t>Támogatások, kiegészítések</t>
  </si>
  <si>
    <t>Dologi kiadások</t>
  </si>
  <si>
    <t>Támogatásértékű bevételek, átvett pénzeszközök</t>
  </si>
  <si>
    <t>EU támogatás</t>
  </si>
  <si>
    <t>Működési célú támogatás értékű kiadás, pénzeszköz átadás</t>
  </si>
  <si>
    <t>Támogatási kölcsön visszatérülése</t>
  </si>
  <si>
    <t>Társ. és szociálpol. juttatások</t>
  </si>
  <si>
    <t>Finanszírozási bevételek</t>
  </si>
  <si>
    <t>Előző évi pénzmaradvány</t>
  </si>
  <si>
    <t>Egyéb működési célú kiadások ÁH-n kívülre</t>
  </si>
  <si>
    <t>Likvid hitel felvétel</t>
  </si>
  <si>
    <t>Tartalék</t>
  </si>
  <si>
    <t>ÁH-n belüli megelőlegezés</t>
  </si>
  <si>
    <t>Finanszírozási kiadások</t>
  </si>
  <si>
    <t>Egyéb kiadások</t>
  </si>
  <si>
    <t>Működési kamatkiadások</t>
  </si>
  <si>
    <t>Irányítás alá tartozó költségvetési szervek támogatása</t>
  </si>
  <si>
    <t>ÖSSZESEN:</t>
  </si>
  <si>
    <t>Hiány:</t>
  </si>
  <si>
    <t>Többlet:</t>
  </si>
  <si>
    <t>Tárgyi eszközök, immateriális javak értékesítése</t>
  </si>
  <si>
    <t>Felújítások</t>
  </si>
  <si>
    <t>Önkormányzatok sajátos felhalmozási és tőkebevételei</t>
  </si>
  <si>
    <t>Beruházások</t>
  </si>
  <si>
    <t>Felhalmozási célú pénzeszköz átadás, támogatás értékű kiadás</t>
  </si>
  <si>
    <t>Egyéb központi támogatás</t>
  </si>
  <si>
    <t>Pénzügyi befektetések kiadásai</t>
  </si>
  <si>
    <t>Támogatási kölcsönök visszatérülése</t>
  </si>
  <si>
    <t>Felhalmozási célú tartalék</t>
  </si>
  <si>
    <t>Területi kiegyenlítést szolgáló fejlesztési célú támogatás</t>
  </si>
  <si>
    <t>Támogatási kölcsönök nyújtása</t>
  </si>
  <si>
    <t>EU támogatásból megvalósuló projekt</t>
  </si>
  <si>
    <t>Felhalmozási célú hitel felvétel</t>
  </si>
  <si>
    <t>Értékesített tárgyi eszközök után befizetett ÁFA</t>
  </si>
  <si>
    <t>Hiteltörlesztés</t>
  </si>
  <si>
    <t>Egyéb felhalmozási célú kiadások</t>
  </si>
  <si>
    <t>Sorszám</t>
  </si>
  <si>
    <t>Összeg</t>
  </si>
  <si>
    <t>1.</t>
  </si>
  <si>
    <t>Alaptevékenység költségvetési bevételei</t>
  </si>
  <si>
    <t>2.</t>
  </si>
  <si>
    <t>Alaptevékenység költségvetési kiadásai</t>
  </si>
  <si>
    <t>3.</t>
  </si>
  <si>
    <t>Alaptevékenység költségvetési egyenlege</t>
  </si>
  <si>
    <t>4.</t>
  </si>
  <si>
    <t>Alaptevékenység finanszírozási bevételei</t>
  </si>
  <si>
    <t>5.</t>
  </si>
  <si>
    <t>Alaptevékenység finanszírozási kiadásai</t>
  </si>
  <si>
    <t>6.</t>
  </si>
  <si>
    <t>Alaptevékenység finanszírozási egyenlege</t>
  </si>
  <si>
    <t>7.</t>
  </si>
  <si>
    <t>Alaptevékenység maradványa</t>
  </si>
  <si>
    <t>8.</t>
  </si>
  <si>
    <t>Vállalkozási tevékenység költségvetési bevételei</t>
  </si>
  <si>
    <t>9.</t>
  </si>
  <si>
    <t>Vállalkozási tevékenység költségvetési kiadásai</t>
  </si>
  <si>
    <t>10.</t>
  </si>
  <si>
    <t>Vállalkozási tevékenység költségvetési egyenlege</t>
  </si>
  <si>
    <t>11.</t>
  </si>
  <si>
    <t>Vállalkozási tevékenység finanszírozási bevételei</t>
  </si>
  <si>
    <t>12.</t>
  </si>
  <si>
    <t>Vállalkozási tevékenység finanszírozási kiadásai</t>
  </si>
  <si>
    <t>13.</t>
  </si>
  <si>
    <t>Vállalkozási tevékenység finanszírozási egyenlege</t>
  </si>
  <si>
    <t>14.</t>
  </si>
  <si>
    <t>Vállalkozási tevékenység maradványa</t>
  </si>
  <si>
    <t>15.</t>
  </si>
  <si>
    <t>Összes maradvány</t>
  </si>
  <si>
    <t>16.</t>
  </si>
  <si>
    <t>Alaptevékenység kötelezettségvállalással terhelt maradványa</t>
  </si>
  <si>
    <t>17.</t>
  </si>
  <si>
    <t>Alaptevékenység szabad maradványa</t>
  </si>
  <si>
    <t>18.</t>
  </si>
  <si>
    <t>Vállalkozási tevékenységet terhelő befizetési kötelezettség</t>
  </si>
  <si>
    <t>19.</t>
  </si>
  <si>
    <t>Vállalkozási tevékenység felhasználható maradványa</t>
  </si>
  <si>
    <t>Mérleg</t>
  </si>
  <si>
    <t>Előző időszak</t>
  </si>
  <si>
    <t>Tárgyidőszak</t>
  </si>
  <si>
    <t>Eszközök</t>
  </si>
  <si>
    <t>A/I/1</t>
  </si>
  <si>
    <t>Vagyoni értékű jogok</t>
  </si>
  <si>
    <t>A/I/2</t>
  </si>
  <si>
    <t>Szellemi termékek</t>
  </si>
  <si>
    <t>A/I/3</t>
  </si>
  <si>
    <t>Immateriális javak értékhelyesbítése</t>
  </si>
  <si>
    <t>A/I</t>
  </si>
  <si>
    <t xml:space="preserve">Immateriális javak  </t>
  </si>
  <si>
    <t>A/II/1</t>
  </si>
  <si>
    <t>Ingatlanok és kapcsolódó vagyoni értékű jogok</t>
  </si>
  <si>
    <t>A/II/2</t>
  </si>
  <si>
    <t>Gépek, berendezések, felszerelések, járművek</t>
  </si>
  <si>
    <t>A/II/3</t>
  </si>
  <si>
    <t>Tenyészállatok</t>
  </si>
  <si>
    <t>A/II/4</t>
  </si>
  <si>
    <t>Beruházások, felújítások</t>
  </si>
  <si>
    <t>A/II/5</t>
  </si>
  <si>
    <t>Tárgyi eszközök értékhelyesbítése</t>
  </si>
  <si>
    <t>A/II</t>
  </si>
  <si>
    <t xml:space="preserve">Tárgyi eszközök  </t>
  </si>
  <si>
    <t>Tartós részesedések</t>
  </si>
  <si>
    <t>A/III/1a</t>
  </si>
  <si>
    <t>- ebből: tartós részesedések jegybankban</t>
  </si>
  <si>
    <t>A/III/1b</t>
  </si>
  <si>
    <t>- ebből: tartós részesedések társulásban</t>
  </si>
  <si>
    <t>A/III/2</t>
  </si>
  <si>
    <t>Tartós hitelviszonyt megtestesítő értékpapírok</t>
  </si>
  <si>
    <t>A/III/2a</t>
  </si>
  <si>
    <t>- ebből: államkötvények</t>
  </si>
  <si>
    <t>A/III/2b</t>
  </si>
  <si>
    <t>- ebből: helyi önkormányzatok kötvényei</t>
  </si>
  <si>
    <t>A/III/3</t>
  </si>
  <si>
    <t>Befektetett pénzügyi eszközök értékhelyesbítése</t>
  </si>
  <si>
    <t>A/III</t>
  </si>
  <si>
    <t xml:space="preserve">Befektetett pénzügyi eszközök  </t>
  </si>
  <si>
    <t>A/IV/1</t>
  </si>
  <si>
    <t>Koncesszióba, vagyonkezelésbe adott eszközök</t>
  </si>
  <si>
    <t>A/IV/2</t>
  </si>
  <si>
    <t>Koncesszióba, vagyonkezelésbe adott eszközök értékhelyesbítése</t>
  </si>
  <si>
    <t>A/IV</t>
  </si>
  <si>
    <t>A)</t>
  </si>
  <si>
    <t>NEMZETI VAGYONBA TARTOZÓ BEFEKTETETT PÉNZÜGYI ESZKÖZÖK</t>
  </si>
  <si>
    <t>B/I/1</t>
  </si>
  <si>
    <t>Vásárolt készletek</t>
  </si>
  <si>
    <t>B/I/2</t>
  </si>
  <si>
    <t>Átsorolt, követelés fejében átvett készletek</t>
  </si>
  <si>
    <t>B/I/3</t>
  </si>
  <si>
    <t>Egyéb készletek</t>
  </si>
  <si>
    <t>B/I/4</t>
  </si>
  <si>
    <t>Befejezetlen termelés, félkész termékek, késztermékek</t>
  </si>
  <si>
    <t>B/I/5</t>
  </si>
  <si>
    <t>Növendék-, hízó és egyéb állatok</t>
  </si>
  <si>
    <t>B/I</t>
  </si>
  <si>
    <t>Készletek</t>
  </si>
  <si>
    <t>B/II/1</t>
  </si>
  <si>
    <t>Nem tartós részesedések</t>
  </si>
  <si>
    <t>B/II/2</t>
  </si>
  <si>
    <t>Forgatási célú hitelviszonyt megtestesítő értékpapírok</t>
  </si>
  <si>
    <t>B/II/2a</t>
  </si>
  <si>
    <t>- ebből: kárpótlási jegyek</t>
  </si>
  <si>
    <t>B/II/2b</t>
  </si>
  <si>
    <t>- ebből: kincstárjegyek</t>
  </si>
  <si>
    <t>B/II/2c</t>
  </si>
  <si>
    <t>B/II/2d</t>
  </si>
  <si>
    <t>B/II/2e</t>
  </si>
  <si>
    <t>- ebből: befektetési jegyek</t>
  </si>
  <si>
    <t>B/II</t>
  </si>
  <si>
    <t>Értékpapírok</t>
  </si>
  <si>
    <t>B)</t>
  </si>
  <si>
    <t>NEMZETI VAGYONBA TARTOZÓ FORGÓESZKÖZÖK</t>
  </si>
  <si>
    <t>C/I</t>
  </si>
  <si>
    <t>Hosszú lejáratú betétek</t>
  </si>
  <si>
    <t>C/II</t>
  </si>
  <si>
    <t>Pénztárak, csekkek, betétkönyvek</t>
  </si>
  <si>
    <t>C/III</t>
  </si>
  <si>
    <t>Forintszámlák</t>
  </si>
  <si>
    <t>C/IV</t>
  </si>
  <si>
    <t>Devizaszámlák</t>
  </si>
  <si>
    <t>C/V</t>
  </si>
  <si>
    <t>Idegen pénzeszközök</t>
  </si>
  <si>
    <t>C</t>
  </si>
  <si>
    <t>PÉNZESZKÖZÖK</t>
  </si>
  <si>
    <t>D/I/1</t>
  </si>
  <si>
    <t>Költségvetési évben esedékes követelések működési célú támogatások bevételeire államháztartáson belülről</t>
  </si>
  <si>
    <t>D/I/1a</t>
  </si>
  <si>
    <t>- ebből: költségvetési évben esedékes követelések működési célú visszatérítendő támogatások, kölcsönök visszatérülésére államháztartáson belülről</t>
  </si>
  <si>
    <t>D/I/2</t>
  </si>
  <si>
    <t>Költségvetési évben esedékes követelések felhalmozási célú támogatások bevételeire államháztartáson belülről</t>
  </si>
  <si>
    <t>D/I/2a</t>
  </si>
  <si>
    <t>- ebből: költségvetési évben esedékes követelések felhalmozási célú visszatérítendő támogatások, kölcsönök visszatérülésére államháztartáson belülről</t>
  </si>
  <si>
    <t>D/I/3</t>
  </si>
  <si>
    <t>Költségvetési évben esedékes követelések közhatalmi bevételre</t>
  </si>
  <si>
    <t>D/I/4</t>
  </si>
  <si>
    <t>Költségvetési évben esedékes követelések működési bevételre</t>
  </si>
  <si>
    <t>D/I/5</t>
  </si>
  <si>
    <t>Költségvetési évben esedékes követelések felhalmozási bevételre</t>
  </si>
  <si>
    <t>D/I/6</t>
  </si>
  <si>
    <t>Költségvetési évben esedékes követelések működési célú átvett pénzeszközre</t>
  </si>
  <si>
    <t>D/I/6a</t>
  </si>
  <si>
    <t>- ebből: költségvetési évben esedékes követelések működési célú visszatérítendő támogatások, kölcsönök visszatérülésére államháztartáson kívülről</t>
  </si>
  <si>
    <t>D/I/7</t>
  </si>
  <si>
    <t>Költségvetési évben esedékes követelések felhalmozási célú átvett pénzeszközre</t>
  </si>
  <si>
    <t>D/I/7a</t>
  </si>
  <si>
    <t>- ebből: költségvetési évben esedékes követelések felhalmozási célú visszatérítendő támogatások, kölcsönök visszatérülésére államháztartáson kívülről</t>
  </si>
  <si>
    <t>D/I/8</t>
  </si>
  <si>
    <t>Költségvetési évben esedékes követelések finanszírozási bevételekre</t>
  </si>
  <si>
    <t>D/I/8a</t>
  </si>
  <si>
    <t>- ebből: költségvetési évben esedékes követelések államháztartáson belüli megelőlegezések törlesztésére</t>
  </si>
  <si>
    <t>D/I</t>
  </si>
  <si>
    <t>Költségvetési évben esedékes követelések</t>
  </si>
  <si>
    <t>D/II/1</t>
  </si>
  <si>
    <t>Költségvetési évet követően esedékes követelések működési célú támogatások bevételeire államháztartáson belülről</t>
  </si>
  <si>
    <t>D/II/1a</t>
  </si>
  <si>
    <t>- ebből: költségvetési évet követően esedékes követelések működési célú visszatérítendő támogatások, kölcsönök visszatérülésére államháztartáson belülről</t>
  </si>
  <si>
    <t>D/II/2</t>
  </si>
  <si>
    <t>Költségvetési évet követően esedékes követelések felhalmozási célú támogatások bevételeire államháztartáson belülről</t>
  </si>
  <si>
    <t>D/II/2a</t>
  </si>
  <si>
    <t>- ebből: költségvetési évet követően esedékes követelések felhalmozási célú visszatérítendő támogatások, kölcsönök visszatérülésére államháztartáson belülről</t>
  </si>
  <si>
    <t>D/II/3</t>
  </si>
  <si>
    <t>Költségvetési évet követően esedékes követelések közhatalmi bevételre</t>
  </si>
  <si>
    <t>D/II/4</t>
  </si>
  <si>
    <t>Költségvetési évet követően esedékes követelések működési bevételre</t>
  </si>
  <si>
    <t>D/II/5</t>
  </si>
  <si>
    <t>Költségvetési évet követően esedékes követelések felhalmozási bevételre</t>
  </si>
  <si>
    <t>D/II/6</t>
  </si>
  <si>
    <t>Költségvetési évet követően esedékes követelések működési célú átvett pénzeszközre</t>
  </si>
  <si>
    <t>D/II/6a</t>
  </si>
  <si>
    <t>- ebből: költségvetési évet követően esedékes követelések működési célú visszatérítendő támogatások, kölcsönök visszatérülésére államháztartáson kívülről</t>
  </si>
  <si>
    <t>D/II/7</t>
  </si>
  <si>
    <t>Költségvetési évet követően esedékes követelések felhalmozási célú átvett pénzeszközre</t>
  </si>
  <si>
    <t>D/II/7a</t>
  </si>
  <si>
    <t>- ebből: költségvetési évet követően esedékes követelések felhalmozási célú visszatérítendő támogatások, kölcsönök visszatérülésére államháztartáson kívülről</t>
  </si>
  <si>
    <t>D/II/8</t>
  </si>
  <si>
    <t>Költségvetési évet követően esedékes követelések finanszírozási bevételekre</t>
  </si>
  <si>
    <t>D/II/8a</t>
  </si>
  <si>
    <t>- ebből: költségvetési évet követően esedékes követelések államháztartáson belüli megelőlegezések törlesztésére</t>
  </si>
  <si>
    <t>D/II</t>
  </si>
  <si>
    <t>Költségvetési évet követoen esedékes követelések</t>
  </si>
  <si>
    <t>D/III/1</t>
  </si>
  <si>
    <t>Adott előlegek</t>
  </si>
  <si>
    <t>D/III/1a</t>
  </si>
  <si>
    <t>- ebből: immateriális javakra adott előlegek</t>
  </si>
  <si>
    <t>D/III/1b</t>
  </si>
  <si>
    <t>- ebből: beruházásokra adott előlegek</t>
  </si>
  <si>
    <t>D/III/1c</t>
  </si>
  <si>
    <t>- ebből: készletekre adott előlegek</t>
  </si>
  <si>
    <t>D/III/1d</t>
  </si>
  <si>
    <t>- ebből: foglalkoztatottaknak adott előlegek</t>
  </si>
  <si>
    <t>D/III/1e</t>
  </si>
  <si>
    <t>- ebből: egyéb adott előlegek</t>
  </si>
  <si>
    <t>D/III/2</t>
  </si>
  <si>
    <t>Továbbadási célból folyósított támogatások, ellátások elszámolása</t>
  </si>
  <si>
    <t>D/III/3</t>
  </si>
  <si>
    <t>Más által beszedett bevételek elszámolása</t>
  </si>
  <si>
    <t>D/III/4</t>
  </si>
  <si>
    <t>Forgótőke elszámolása</t>
  </si>
  <si>
    <t>D/III/5</t>
  </si>
  <si>
    <t>Vagyonkezelésbe adott eszközökkel kapcsolatos visszapótlási követelés elszámolása</t>
  </si>
  <si>
    <t>D/III/6</t>
  </si>
  <si>
    <t>Nem társadalombiztosítás pénzügyi alapjait terhelő kifizetett ellátások megtérítésének elszámolása</t>
  </si>
  <si>
    <t>D/III/7</t>
  </si>
  <si>
    <t>Folyósított, megelőlegezett társadalombiztosítási és családtámogatási ellátások elszámolása</t>
  </si>
  <si>
    <t>D/III</t>
  </si>
  <si>
    <t>Követelés jellegű sajátos elszámolások</t>
  </si>
  <si>
    <t>D)</t>
  </si>
  <si>
    <t>KÖVETELÉSEK</t>
  </si>
  <si>
    <t>E)</t>
  </si>
  <si>
    <t>EGYÉB SAJÁTOS ESZKÖZOLDALI ELSZÁMOLÁSOK</t>
  </si>
  <si>
    <t>F/1</t>
  </si>
  <si>
    <t>Eredményszemléletű bevételek aktív időbeli elhatárolása</t>
  </si>
  <si>
    <t>F/2</t>
  </si>
  <si>
    <t>Költségek, ráfordítások aktív időbeli elhatárolása</t>
  </si>
  <si>
    <t>F/3</t>
  </si>
  <si>
    <t>Halasztott ráfordítások</t>
  </si>
  <si>
    <t>F)</t>
  </si>
  <si>
    <t>AKTÍV IDŐBELI ELHATÁROLÁSOK</t>
  </si>
  <si>
    <t>ESZKÖZÖK ÖSSZESEN</t>
  </si>
  <si>
    <t>FORRÁSOK</t>
  </si>
  <si>
    <t>G/I</t>
  </si>
  <si>
    <t>Nemzeti vagyon induláskori értéke</t>
  </si>
  <si>
    <t>G/II</t>
  </si>
  <si>
    <t>Nemzeti vagyon változásai</t>
  </si>
  <si>
    <t>G/III</t>
  </si>
  <si>
    <t>Egyéb eszközök induláskori értéke és változásai</t>
  </si>
  <si>
    <t>G/IV</t>
  </si>
  <si>
    <t>Felhalmozott eredmény</t>
  </si>
  <si>
    <t>G/V</t>
  </si>
  <si>
    <t>Eszközök értékhelyesbítésének forrása</t>
  </si>
  <si>
    <t>G/VI</t>
  </si>
  <si>
    <t>Mérleg szerinti eredmény</t>
  </si>
  <si>
    <t>G)</t>
  </si>
  <si>
    <t>SAJÁT TŐKE</t>
  </si>
  <si>
    <t>H/I/1</t>
  </si>
  <si>
    <t>Költségvetési évben esedékes kötelezettségek személyi juttatásokra</t>
  </si>
  <si>
    <t>H/I/2</t>
  </si>
  <si>
    <t>Költségvetési évben esedékes kötelezettségek munkaadókat terhelő járulékokra és szociális hozzájárulási adóra</t>
  </si>
  <si>
    <t>H/I/3</t>
  </si>
  <si>
    <t>Költségvetési évben esedékes kötelezettségek dologi kiadásokra</t>
  </si>
  <si>
    <t>H/I/4</t>
  </si>
  <si>
    <t>Költségvetési évben esedékes kötelezettségek ellátottak pénzbeli juttatásaira</t>
  </si>
  <si>
    <t>H/I/5</t>
  </si>
  <si>
    <t>Költségvetési évben esedékes kötelezettségek egyéb működési célú kiadásokra</t>
  </si>
  <si>
    <t>H/I/5a</t>
  </si>
  <si>
    <t>- ebből: költségvetési évben esedékes kötelezettségek működési célú visszatérítendő támogatások, kölcsönök törlesztésére államháztartáson belülre</t>
  </si>
  <si>
    <t>H/I/6</t>
  </si>
  <si>
    <t>Költségvetési évben esedékes kötelezettségek beruházásokra</t>
  </si>
  <si>
    <t>H/I/7</t>
  </si>
  <si>
    <t>Költségvetési évben esedékes kötelezettségek felújításokra</t>
  </si>
  <si>
    <t>H/I/8</t>
  </si>
  <si>
    <t>Költségvetési évben esedékes kötelezettségek egyéb felhalmozási célú kiadásokra</t>
  </si>
  <si>
    <t>H/I/8a</t>
  </si>
  <si>
    <t>- ebből: költségvetési évben esedékes kötelezettségek felhalmozási célú visszatérítendő támogatások, kölcsönök törlesztésére államháztartáson belülre</t>
  </si>
  <si>
    <t>H/I/9</t>
  </si>
  <si>
    <t>Költségvetési évben esedékes kötelezettségek finanszírozási kiadásokra</t>
  </si>
  <si>
    <t>H/I/9a</t>
  </si>
  <si>
    <t>- ebből: költségvetési évben esedékes kötelezettségek államháztartáson belüli megelőlegezések visszafizetésére</t>
  </si>
  <si>
    <t>H/I/9b</t>
  </si>
  <si>
    <t>- ebből: költségvetési évben esedékes kötelezettségek hosszú lejáratú hitelek, kölcsönök törlesztésére</t>
  </si>
  <si>
    <t>H/I/9c</t>
  </si>
  <si>
    <t>- ebből: költségvetési évben esedékes kötelezettségek likviditási célú hitelek, kölcsönök törlesztésére pénzügyi vállalkozásoknak</t>
  </si>
  <si>
    <t>H/I/9d</t>
  </si>
  <si>
    <t>- ebből: költségvetési évben esedékes kötelezettségek rövid lejáratú hitelek, kölcsönök törlesztésére</t>
  </si>
  <si>
    <t>H/I/9e</t>
  </si>
  <si>
    <t>- ebből: költségvetési évben esedékes kötelezettségek külföldi hitelek, kölcsönök törlesztésére</t>
  </si>
  <si>
    <t>H/I/9f</t>
  </si>
  <si>
    <t>- ebből: költségvetési évben esedékes kötelezettségek forgatási célú belföldi értékpapírok beváltására</t>
  </si>
  <si>
    <t>H/I/9g</t>
  </si>
  <si>
    <t>- ebből: költségvetési évben esedékes kötelezettségek befektetési célú belföldi értékpapírok beváltására</t>
  </si>
  <si>
    <t>H/I/9h</t>
  </si>
  <si>
    <t>- ebből: költségvetési évben esedékes kötelezettségek külföldi értékpapírok beváltására</t>
  </si>
  <si>
    <t>H/I</t>
  </si>
  <si>
    <t>Költségvetési évben esedékes kötelezettségek</t>
  </si>
  <si>
    <t>H/II/1</t>
  </si>
  <si>
    <t>Költségvetési évet követően esedékes kötelezettségek személyi juttatásokra</t>
  </si>
  <si>
    <t>H/II/2</t>
  </si>
  <si>
    <t>Költségvetési évet követően esedékes kötelezettségek munkaadókat terhelő járulékokra és szociális hozzájárulási adóra</t>
  </si>
  <si>
    <t>H/II/3</t>
  </si>
  <si>
    <t>Költségvetési évet követően esedékes kötelezettségek dologi kiadásokra</t>
  </si>
  <si>
    <t>H/II/4</t>
  </si>
  <si>
    <t>Költségvetési évet követően esedékes kötelezettségek ellátottak pénzbeli juttatásaira</t>
  </si>
  <si>
    <t>H/II/5</t>
  </si>
  <si>
    <t>Költségvetési évet követően esedékes kötelezettségek egyéb működési célú kiadásokra</t>
  </si>
  <si>
    <t>H/II/5a</t>
  </si>
  <si>
    <t>- ebből: költségvetési évet követően esedékes kötelezettségek működési célú visszatérítendő támogatások, kölcsönök törlesztésére államháztartáson belülre</t>
  </si>
  <si>
    <t>H/II/6</t>
  </si>
  <si>
    <t>Költségvetési évet követően esedékes kötelezettségek beruházásokra</t>
  </si>
  <si>
    <t>H/II/7</t>
  </si>
  <si>
    <t>Költségvetési évet követően esedékes kötelezettségek felújításokra</t>
  </si>
  <si>
    <t>H/II/8</t>
  </si>
  <si>
    <t>Költségvetési évet követően esedékes kötelezettségek egyéb felhalmozási célú kiadásokra</t>
  </si>
  <si>
    <t>H/II/8a</t>
  </si>
  <si>
    <t>- ebből: költségvetési évet követően esedékes kötelezettségek felhalmozási célú visszatérítendő támogatások, kölcsönök törlesztésére államháztartáson belülre</t>
  </si>
  <si>
    <t>H/II/9</t>
  </si>
  <si>
    <t>Költségvetési évet követően esedékes kötelezettségek finanszírozási kiadásokra</t>
  </si>
  <si>
    <t>H/II/9a</t>
  </si>
  <si>
    <t>- ebből: költségvetési évet követően esedékes kötelezettségek államháztartáson belüli megelőlegezések visszafizetésére</t>
  </si>
  <si>
    <t>H/II/9b</t>
  </si>
  <si>
    <t>- ebből: költségvetési évet követően esedékes kötelezettségek hosszú lejáratú hitelek, kölcsönök törlesztésére</t>
  </si>
  <si>
    <t>H/II/9c</t>
  </si>
  <si>
    <t>- ebből: költségvetési évet követően esedékes kötelezettségek likviditási célú hitelek, kölcsönök törlesztésére pénzügyi vállalkozásoknak</t>
  </si>
  <si>
    <t>H/II/9d</t>
  </si>
  <si>
    <t>- ebből: költségvetési évet követően esedékes kötelezettségek rövid lejáratú hitelek, kölcsönök törlesztésére</t>
  </si>
  <si>
    <t>H/II/9e</t>
  </si>
  <si>
    <t>- ebből: költségvetési évet követően esedékes kötelezettségek külföldi hitelek, kölcsönök törlesztésére</t>
  </si>
  <si>
    <t>H/II/9f</t>
  </si>
  <si>
    <t>- ebből: költségvetési évet követően esedékes kötelezettségek forgatási célú belföldi értékpapírok beváltására</t>
  </si>
  <si>
    <t>H/II/9g</t>
  </si>
  <si>
    <t>- ebből: költségvetési évet követően esedékes kötelezettségek befektetési célú belföldi értékpapírok beváltására</t>
  </si>
  <si>
    <t>H/II/9h</t>
  </si>
  <si>
    <t>- ebből: költségvetési évet követően esedékes kötelezettségek külföldi értékpapírok beváltására</t>
  </si>
  <si>
    <t>H/II</t>
  </si>
  <si>
    <t>Költségvetési évet követően esedékes kötelezettségek</t>
  </si>
  <si>
    <t>H/III/1</t>
  </si>
  <si>
    <t>Kapott előlegek</t>
  </si>
  <si>
    <t>H/III/2</t>
  </si>
  <si>
    <t>H/III/3</t>
  </si>
  <si>
    <t>Más szervezetet megillető bevételek elszámolása</t>
  </si>
  <si>
    <t>H/III/4</t>
  </si>
  <si>
    <t>Forgótőke elszámolása (Kincstár)</t>
  </si>
  <si>
    <t>H/III/5</t>
  </si>
  <si>
    <t>Vagyonkezelésbe vett eszközökkel kapcsolatos visszapótlási kötelezettség elszámolása</t>
  </si>
  <si>
    <t>H/III/6</t>
  </si>
  <si>
    <t>H/III/7</t>
  </si>
  <si>
    <t>Munkáltató által korengedményes nyugdíjhoz megfizetett hozzájárulás elszámolása</t>
  </si>
  <si>
    <t>H/III</t>
  </si>
  <si>
    <t>Kötelezettség jellegű sajátos elszámolások</t>
  </si>
  <si>
    <t>H)</t>
  </si>
  <si>
    <t>KÖTELEZETTSÉGEK</t>
  </si>
  <si>
    <t>I)</t>
  </si>
  <si>
    <t>EGYÉB SAJÁTOS FORRÁSOLDALI ELSZÁMOLÁSOK</t>
  </si>
  <si>
    <t>J)</t>
  </si>
  <si>
    <t>KINCSTÁRI SZÁMLAVEZETÉSSEL KAPCSOLATOS ELSZÁMOLÁSOK</t>
  </si>
  <si>
    <t>K/1</t>
  </si>
  <si>
    <t>Eredményszemléletű bevételek passzív időbeli elhatárolása</t>
  </si>
  <si>
    <t>K/2</t>
  </si>
  <si>
    <t>Költségek, ráfordítások passzív időbeli elhatárolása</t>
  </si>
  <si>
    <t>K/3</t>
  </si>
  <si>
    <t>Halasztott eredményszemléletű bevételek</t>
  </si>
  <si>
    <t>K)</t>
  </si>
  <si>
    <t>PASSZÍV IDŐBELI ELHATÁROLÁSOK</t>
  </si>
  <si>
    <t>FORRÁSOK ÖSSZESEN</t>
  </si>
  <si>
    <t>Eredménykimutatás</t>
  </si>
  <si>
    <t>01</t>
  </si>
  <si>
    <t>Közhatalmi eredményszemléletű bevételek</t>
  </si>
  <si>
    <t>02</t>
  </si>
  <si>
    <t>Eszközök és szolgáltatások értékesítése nettó eredményszemléletű bevételei</t>
  </si>
  <si>
    <t>03</t>
  </si>
  <si>
    <t>Tevékenység egyéb nettó eredményszemléletű bevételei</t>
  </si>
  <si>
    <t>I</t>
  </si>
  <si>
    <t>Tevékenység nettó eredményszemléletű bevétele</t>
  </si>
  <si>
    <t>04</t>
  </si>
  <si>
    <t>Saját termelésű készletek állományváltozása</t>
  </si>
  <si>
    <t>05</t>
  </si>
  <si>
    <t>Saját előállítású eszközök aktivált értéke</t>
  </si>
  <si>
    <t>II</t>
  </si>
  <si>
    <t>Aktivált saját teljesítmények értéke</t>
  </si>
  <si>
    <t>06</t>
  </si>
  <si>
    <t>Központi működési célú támogatások eredményszemléletű bevételei</t>
  </si>
  <si>
    <t>07</t>
  </si>
  <si>
    <t>Egyéb működési célú támogatások eredményszemléletű bevételei</t>
  </si>
  <si>
    <t>08</t>
  </si>
  <si>
    <t>Felhalmozási célú támogatások eredményszemléletű bevételei</t>
  </si>
  <si>
    <t>09</t>
  </si>
  <si>
    <t>Különféle egyéb eredményszemléletű bevételek</t>
  </si>
  <si>
    <t>III</t>
  </si>
  <si>
    <t>Egyéb eredményszemléletű bevételek</t>
  </si>
  <si>
    <t>Anyagköltség</t>
  </si>
  <si>
    <t>10</t>
  </si>
  <si>
    <t>Igénybe vett szolgáltatások értéke</t>
  </si>
  <si>
    <t>11</t>
  </si>
  <si>
    <t>Eladott áruk beszerzési értéke</t>
  </si>
  <si>
    <t>12</t>
  </si>
  <si>
    <t>Eladott (közvetített) szolgáltatások értéke</t>
  </si>
  <si>
    <t>IV</t>
  </si>
  <si>
    <t>Anyagjellegű ráfordítások</t>
  </si>
  <si>
    <t>13</t>
  </si>
  <si>
    <t>Bérköltség</t>
  </si>
  <si>
    <t>14</t>
  </si>
  <si>
    <t>Személyi jellegű egyéb kifizetések</t>
  </si>
  <si>
    <t>15</t>
  </si>
  <si>
    <t>Bérjárulékok</t>
  </si>
  <si>
    <t>V</t>
  </si>
  <si>
    <t>Személyi jellegű ráfordítások</t>
  </si>
  <si>
    <t>VI</t>
  </si>
  <si>
    <t>Értékcsökkenési leírás</t>
  </si>
  <si>
    <t xml:space="preserve">VII </t>
  </si>
  <si>
    <t>Egyéb ráfordítások</t>
  </si>
  <si>
    <t>TEVÉKENYSÉGEK EREDMÉNYE</t>
  </si>
  <si>
    <t>16</t>
  </si>
  <si>
    <t>Kapott (járó) osztalék és részesedés</t>
  </si>
  <si>
    <t>17</t>
  </si>
  <si>
    <t>Kapott (járó) kamatok és kamatjellegű eredményszemléletű bevételek</t>
  </si>
  <si>
    <t>18</t>
  </si>
  <si>
    <t>Pénzügyi műveletek egyéb eredményszemléletű bevételei</t>
  </si>
  <si>
    <t>18a</t>
  </si>
  <si>
    <t>- ebből: árfolyamnyereség</t>
  </si>
  <si>
    <t>VIII</t>
  </si>
  <si>
    <t>Pénzügyi műveletek eredményszemléletű bevételei</t>
  </si>
  <si>
    <t>19</t>
  </si>
  <si>
    <t>Fizetendő kamatok és kamatjellegű ráfordítások</t>
  </si>
  <si>
    <t>20</t>
  </si>
  <si>
    <t>Részesedések, értékpapírok, pénzeszközök értékvesztése</t>
  </si>
  <si>
    <t>21</t>
  </si>
  <si>
    <t>Pénzügyi műveletek egyéb ráfordításai</t>
  </si>
  <si>
    <t>21a</t>
  </si>
  <si>
    <t>- ebből: árfolyamveszteség</t>
  </si>
  <si>
    <t>IX</t>
  </si>
  <si>
    <t>Pénzügyi műveletek ráfordításai</t>
  </si>
  <si>
    <t>PÉNZÜGYI MŰVELETEK EREDMÉNYE</t>
  </si>
  <si>
    <t>C)</t>
  </si>
  <si>
    <t>MÉRLEG SZERINTI EREDMÉNY</t>
  </si>
  <si>
    <t xml:space="preserve">I. Működési célú (folyó) bevételek, működési célú (folyó) kiadások mérlege
</t>
  </si>
  <si>
    <t xml:space="preserve">II. Tőkejellegű bevételek és kiadások mérlege
</t>
  </si>
  <si>
    <t>Maradványkimutatás
Bátaapáti Közös Önkormányzati Hivatal</t>
  </si>
  <si>
    <t>2017. évi eredeti előirányzat</t>
  </si>
  <si>
    <t>2017. évi módosított előirányzat</t>
  </si>
  <si>
    <t>2017. évi 
 eredeti előirányzat</t>
  </si>
  <si>
    <t>2017. évi 
módosított előirányzat</t>
  </si>
  <si>
    <t>2017. évi 
eredeti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</si>
</sst>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8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164" fontId="2" fillId="0" borderId="5" xfId="1" applyNumberFormat="1" applyFont="1" applyBorder="1"/>
    <xf numFmtId="164" fontId="2" fillId="0" borderId="6" xfId="1" applyNumberFormat="1" applyFont="1" applyBorder="1"/>
    <xf numFmtId="0" fontId="0" fillId="0" borderId="4" xfId="0" applyBorder="1"/>
    <xf numFmtId="0" fontId="0" fillId="0" borderId="5" xfId="0" applyBorder="1"/>
    <xf numFmtId="164" fontId="0" fillId="0" borderId="5" xfId="1" applyNumberFormat="1" applyFont="1" applyBorder="1"/>
    <xf numFmtId="164" fontId="0" fillId="0" borderId="6" xfId="1" applyNumberFormat="1" applyFont="1" applyBorder="1"/>
    <xf numFmtId="0" fontId="0" fillId="0" borderId="7" xfId="0" applyBorder="1"/>
    <xf numFmtId="0" fontId="0" fillId="0" borderId="8" xfId="0" applyBorder="1"/>
    <xf numFmtId="0" fontId="2" fillId="0" borderId="8" xfId="0" applyFont="1" applyBorder="1"/>
    <xf numFmtId="164" fontId="2" fillId="0" borderId="8" xfId="1" applyNumberFormat="1" applyFont="1" applyBorder="1"/>
    <xf numFmtId="164" fontId="0" fillId="0" borderId="0" xfId="1" applyNumberFormat="1" applyFont="1"/>
    <xf numFmtId="0" fontId="0" fillId="0" borderId="10" xfId="0" applyBorder="1"/>
    <xf numFmtId="0" fontId="0" fillId="0" borderId="11" xfId="0" applyBorder="1"/>
    <xf numFmtId="164" fontId="0" fillId="0" borderId="12" xfId="1" applyNumberFormat="1" applyFont="1" applyBorder="1"/>
    <xf numFmtId="0" fontId="0" fillId="0" borderId="13" xfId="0" applyBorder="1"/>
    <xf numFmtId="0" fontId="0" fillId="0" borderId="14" xfId="0" applyBorder="1"/>
    <xf numFmtId="164" fontId="0" fillId="0" borderId="15" xfId="1" applyNumberFormat="1" applyFont="1" applyBorder="1"/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 wrapText="1"/>
    </xf>
    <xf numFmtId="0" fontId="0" fillId="0" borderId="18" xfId="0" applyBorder="1"/>
    <xf numFmtId="164" fontId="0" fillId="0" borderId="19" xfId="1" applyNumberFormat="1" applyFont="1" applyBorder="1"/>
    <xf numFmtId="0" fontId="0" fillId="0" borderId="19" xfId="0" applyBorder="1"/>
    <xf numFmtId="0" fontId="0" fillId="0" borderId="20" xfId="0" applyBorder="1"/>
    <xf numFmtId="164" fontId="0" fillId="0" borderId="21" xfId="1" applyNumberFormat="1" applyFont="1" applyBorder="1"/>
    <xf numFmtId="0" fontId="0" fillId="0" borderId="21" xfId="0" applyBorder="1"/>
    <xf numFmtId="0" fontId="2" fillId="0" borderId="1" xfId="0" applyFont="1" applyBorder="1"/>
    <xf numFmtId="164" fontId="2" fillId="0" borderId="2" xfId="1" applyNumberFormat="1" applyFont="1" applyBorder="1"/>
    <xf numFmtId="0" fontId="2" fillId="0" borderId="2" xfId="0" applyFont="1" applyBorder="1"/>
    <xf numFmtId="0" fontId="2" fillId="0" borderId="7" xfId="0" applyFont="1" applyBorder="1"/>
    <xf numFmtId="0" fontId="0" fillId="0" borderId="0" xfId="0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2" fillId="0" borderId="29" xfId="0" applyFont="1" applyBorder="1"/>
    <xf numFmtId="0" fontId="2" fillId="0" borderId="30" xfId="0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0" fillId="0" borderId="9" xfId="1" applyNumberFormat="1" applyFont="1" applyBorder="1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/>
    </xf>
    <xf numFmtId="164" fontId="2" fillId="0" borderId="3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64" fontId="2" fillId="0" borderId="5" xfId="1" applyNumberFormat="1" applyFont="1" applyBorder="1" applyAlignment="1">
      <alignment horizontal="center" vertical="center"/>
    </xf>
    <xf numFmtId="164" fontId="2" fillId="0" borderId="6" xfId="1" applyNumberFormat="1" applyFont="1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164" fontId="0" fillId="0" borderId="8" xfId="1" applyNumberFormat="1" applyFont="1" applyBorder="1"/>
    <xf numFmtId="0" fontId="0" fillId="0" borderId="4" xfId="0" quotePrefix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6">
    <cellStyle name="Ezres" xfId="1" builtinId="3"/>
    <cellStyle name="Ezres 2" xfId="2"/>
    <cellStyle name="Hiperhivatkozás" xfId="3"/>
    <cellStyle name="Már látott hiperhivatkozás" xfId="4"/>
    <cellStyle name="Normál" xfId="0" builtinId="0"/>
    <cellStyle name="Normá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view="pageLayout" topLeftCell="A22" zoomScaleNormal="100" workbookViewId="0">
      <selection activeCell="D17" sqref="D17"/>
    </sheetView>
  </sheetViews>
  <sheetFormatPr defaultRowHeight="15" x14ac:dyDescent="0.25"/>
  <cols>
    <col min="1" max="1" width="11.28515625" customWidth="1"/>
    <col min="3" max="3" width="40.42578125" bestFit="1" customWidth="1"/>
    <col min="4" max="5" width="13.5703125" bestFit="1" customWidth="1"/>
  </cols>
  <sheetData>
    <row r="1" spans="1:5" x14ac:dyDescent="0.25">
      <c r="A1" s="1" t="s">
        <v>0</v>
      </c>
      <c r="B1" s="1"/>
      <c r="C1" s="1" t="s">
        <v>1</v>
      </c>
    </row>
    <row r="2" spans="1:5" x14ac:dyDescent="0.25">
      <c r="A2" s="1" t="s">
        <v>2</v>
      </c>
      <c r="B2" s="1"/>
      <c r="C2" s="1" t="s">
        <v>3</v>
      </c>
    </row>
    <row r="3" spans="1:5" ht="15.75" thickBot="1" x14ac:dyDescent="0.3"/>
    <row r="4" spans="1:5" ht="45" x14ac:dyDescent="0.25">
      <c r="A4" s="2" t="s">
        <v>5</v>
      </c>
      <c r="B4" s="3" t="s">
        <v>6</v>
      </c>
      <c r="C4" s="3" t="s">
        <v>7</v>
      </c>
      <c r="D4" s="3" t="s">
        <v>8</v>
      </c>
      <c r="E4" s="3" t="s">
        <v>9</v>
      </c>
    </row>
    <row r="5" spans="1:5" x14ac:dyDescent="0.25">
      <c r="A5" s="4">
        <v>1</v>
      </c>
      <c r="B5" s="5">
        <v>2</v>
      </c>
      <c r="C5" s="5">
        <v>3</v>
      </c>
      <c r="D5" s="5">
        <v>4</v>
      </c>
      <c r="E5" s="5">
        <v>5</v>
      </c>
    </row>
    <row r="6" spans="1:5" x14ac:dyDescent="0.25">
      <c r="A6" s="64" t="s">
        <v>10</v>
      </c>
      <c r="B6" s="65"/>
      <c r="C6" s="65"/>
      <c r="D6" s="65"/>
      <c r="E6" s="65"/>
    </row>
    <row r="7" spans="1:5" x14ac:dyDescent="0.25">
      <c r="A7" s="6">
        <v>1</v>
      </c>
      <c r="B7" s="7"/>
      <c r="C7" s="7" t="s">
        <v>11</v>
      </c>
      <c r="D7" s="8">
        <f>SUM(D8:D13)</f>
        <v>0</v>
      </c>
      <c r="E7" s="8">
        <f>SUM(E8:E13)</f>
        <v>2471</v>
      </c>
    </row>
    <row r="8" spans="1:5" x14ac:dyDescent="0.25">
      <c r="A8" s="10"/>
      <c r="B8" s="11">
        <v>1</v>
      </c>
      <c r="C8" s="11" t="s">
        <v>12</v>
      </c>
      <c r="D8" s="12"/>
      <c r="E8" s="12">
        <v>2400</v>
      </c>
    </row>
    <row r="9" spans="1:5" x14ac:dyDescent="0.25">
      <c r="A9" s="10"/>
      <c r="B9" s="11">
        <v>2</v>
      </c>
      <c r="C9" s="11" t="s">
        <v>13</v>
      </c>
      <c r="D9" s="12"/>
      <c r="E9" s="12"/>
    </row>
    <row r="10" spans="1:5" x14ac:dyDescent="0.25">
      <c r="A10" s="10"/>
      <c r="B10" s="11">
        <v>3</v>
      </c>
      <c r="C10" s="11" t="s">
        <v>14</v>
      </c>
      <c r="D10" s="12"/>
      <c r="E10" s="12"/>
    </row>
    <row r="11" spans="1:5" x14ac:dyDescent="0.25">
      <c r="A11" s="10"/>
      <c r="B11" s="11">
        <v>4</v>
      </c>
      <c r="C11" s="11" t="s">
        <v>15</v>
      </c>
      <c r="D11" s="12"/>
      <c r="E11" s="12"/>
    </row>
    <row r="12" spans="1:5" x14ac:dyDescent="0.25">
      <c r="A12" s="10"/>
      <c r="B12" s="11">
        <v>5</v>
      </c>
      <c r="C12" s="11" t="s">
        <v>16</v>
      </c>
      <c r="D12" s="12"/>
      <c r="E12" s="12"/>
    </row>
    <row r="13" spans="1:5" x14ac:dyDescent="0.25">
      <c r="A13" s="10"/>
      <c r="B13" s="11">
        <v>6</v>
      </c>
      <c r="C13" s="11" t="s">
        <v>17</v>
      </c>
      <c r="D13" s="12"/>
      <c r="E13" s="12">
        <v>71</v>
      </c>
    </row>
    <row r="14" spans="1:5" x14ac:dyDescent="0.25">
      <c r="A14" s="6">
        <v>3</v>
      </c>
      <c r="B14" s="7">
        <v>1</v>
      </c>
      <c r="C14" s="7" t="s">
        <v>18</v>
      </c>
      <c r="D14" s="8"/>
      <c r="E14" s="8"/>
    </row>
    <row r="15" spans="1:5" x14ac:dyDescent="0.25">
      <c r="A15" s="6">
        <v>5</v>
      </c>
      <c r="B15" s="7"/>
      <c r="C15" s="7" t="s">
        <v>19</v>
      </c>
      <c r="D15" s="8">
        <f>SUM(D16:D17)</f>
        <v>0</v>
      </c>
      <c r="E15" s="8">
        <f>SUM(E16:E17)</f>
        <v>0</v>
      </c>
    </row>
    <row r="16" spans="1:5" x14ac:dyDescent="0.25">
      <c r="A16" s="10"/>
      <c r="B16" s="11">
        <v>1</v>
      </c>
      <c r="C16" s="11" t="s">
        <v>20</v>
      </c>
      <c r="D16" s="12"/>
      <c r="E16" s="12"/>
    </row>
    <row r="17" spans="1:5" x14ac:dyDescent="0.25">
      <c r="A17" s="10"/>
      <c r="B17" s="11">
        <v>2</v>
      </c>
      <c r="C17" s="11" t="s">
        <v>21</v>
      </c>
      <c r="D17" s="12"/>
      <c r="E17" s="12"/>
    </row>
    <row r="18" spans="1:5" x14ac:dyDescent="0.25">
      <c r="A18" s="6">
        <v>7</v>
      </c>
      <c r="B18" s="7"/>
      <c r="C18" s="7" t="s">
        <v>22</v>
      </c>
      <c r="D18" s="8">
        <v>1908360</v>
      </c>
      <c r="E18" s="8">
        <f>SUM(E19:E20)</f>
        <v>1908360</v>
      </c>
    </row>
    <row r="19" spans="1:5" x14ac:dyDescent="0.25">
      <c r="A19" s="10"/>
      <c r="B19" s="11">
        <v>1</v>
      </c>
      <c r="C19" s="11" t="s">
        <v>23</v>
      </c>
      <c r="D19" s="12">
        <v>1908360</v>
      </c>
      <c r="E19" s="12">
        <v>1908360</v>
      </c>
    </row>
    <row r="20" spans="1:5" x14ac:dyDescent="0.25">
      <c r="A20" s="10"/>
      <c r="B20" s="11">
        <v>2</v>
      </c>
      <c r="C20" s="11" t="s">
        <v>24</v>
      </c>
      <c r="D20" s="12"/>
      <c r="E20" s="12"/>
    </row>
    <row r="21" spans="1:5" x14ac:dyDescent="0.25">
      <c r="A21" s="6">
        <v>8</v>
      </c>
      <c r="B21" s="7">
        <v>1</v>
      </c>
      <c r="C21" s="7" t="s">
        <v>25</v>
      </c>
      <c r="D21" s="8">
        <v>55428087</v>
      </c>
      <c r="E21" s="8">
        <v>55428087</v>
      </c>
    </row>
    <row r="22" spans="1:5" x14ac:dyDescent="0.25">
      <c r="A22" s="6"/>
      <c r="B22" s="7"/>
      <c r="C22" s="7" t="s">
        <v>26</v>
      </c>
      <c r="D22" s="8">
        <f>SUM(D7,D14,D15,D18,D21)</f>
        <v>57336447</v>
      </c>
      <c r="E22" s="8">
        <f>SUM(E7,E14,E15,E18,E21)</f>
        <v>57338918</v>
      </c>
    </row>
    <row r="23" spans="1:5" x14ac:dyDescent="0.25">
      <c r="A23" s="10"/>
      <c r="B23" s="11"/>
      <c r="C23" s="11"/>
      <c r="D23" s="12"/>
      <c r="E23" s="12"/>
    </row>
    <row r="24" spans="1:5" x14ac:dyDescent="0.25">
      <c r="A24" s="64" t="s">
        <v>27</v>
      </c>
      <c r="B24" s="65"/>
      <c r="C24" s="65"/>
      <c r="D24" s="65"/>
      <c r="E24" s="65"/>
    </row>
    <row r="25" spans="1:5" x14ac:dyDescent="0.25">
      <c r="A25" s="6">
        <v>9</v>
      </c>
      <c r="B25" s="7"/>
      <c r="C25" s="7" t="s">
        <v>28</v>
      </c>
      <c r="D25" s="8">
        <f>SUM(D26:D32)</f>
        <v>57336447</v>
      </c>
      <c r="E25" s="8">
        <f>SUM(E26:E32)</f>
        <v>57338918</v>
      </c>
    </row>
    <row r="26" spans="1:5" x14ac:dyDescent="0.25">
      <c r="A26" s="10"/>
      <c r="B26" s="11">
        <v>1</v>
      </c>
      <c r="C26" s="11" t="s">
        <v>29</v>
      </c>
      <c r="D26" s="12">
        <v>42062054</v>
      </c>
      <c r="E26" s="12">
        <v>43108851</v>
      </c>
    </row>
    <row r="27" spans="1:5" x14ac:dyDescent="0.25">
      <c r="A27" s="10"/>
      <c r="B27" s="11">
        <v>2</v>
      </c>
      <c r="C27" s="11" t="s">
        <v>30</v>
      </c>
      <c r="D27" s="12">
        <v>9482033</v>
      </c>
      <c r="E27" s="12">
        <v>9482033</v>
      </c>
    </row>
    <row r="28" spans="1:5" x14ac:dyDescent="0.25">
      <c r="A28" s="10"/>
      <c r="B28" s="11">
        <v>3</v>
      </c>
      <c r="C28" s="11" t="s">
        <v>31</v>
      </c>
      <c r="D28" s="12">
        <v>5792360</v>
      </c>
      <c r="E28" s="12">
        <v>4748034</v>
      </c>
    </row>
    <row r="29" spans="1:5" x14ac:dyDescent="0.25">
      <c r="A29" s="10"/>
      <c r="B29" s="11">
        <v>4</v>
      </c>
      <c r="C29" s="11" t="s">
        <v>32</v>
      </c>
      <c r="D29" s="12"/>
      <c r="E29" s="12"/>
    </row>
    <row r="30" spans="1:5" x14ac:dyDescent="0.25">
      <c r="A30" s="10"/>
      <c r="B30" s="11">
        <v>5</v>
      </c>
      <c r="C30" s="11" t="s">
        <v>33</v>
      </c>
      <c r="D30" s="12"/>
      <c r="E30" s="12"/>
    </row>
    <row r="31" spans="1:5" x14ac:dyDescent="0.25">
      <c r="A31" s="10"/>
      <c r="B31" s="11">
        <v>6</v>
      </c>
      <c r="C31" s="11" t="s">
        <v>34</v>
      </c>
      <c r="D31" s="12"/>
      <c r="E31" s="12"/>
    </row>
    <row r="32" spans="1:5" x14ac:dyDescent="0.25">
      <c r="A32" s="10"/>
      <c r="B32" s="11">
        <v>7</v>
      </c>
      <c r="C32" s="11" t="s">
        <v>35</v>
      </c>
      <c r="D32" s="12"/>
      <c r="E32" s="12"/>
    </row>
    <row r="33" spans="1:5" x14ac:dyDescent="0.25">
      <c r="A33" s="6">
        <v>10</v>
      </c>
      <c r="B33" s="7"/>
      <c r="C33" s="7" t="s">
        <v>36</v>
      </c>
      <c r="D33" s="8">
        <v>0</v>
      </c>
      <c r="E33" s="8">
        <v>0</v>
      </c>
    </row>
    <row r="34" spans="1:5" x14ac:dyDescent="0.25">
      <c r="A34" s="10"/>
      <c r="B34" s="11">
        <v>1</v>
      </c>
      <c r="C34" s="11" t="s">
        <v>37</v>
      </c>
      <c r="D34" s="12"/>
      <c r="E34" s="12"/>
    </row>
    <row r="35" spans="1:5" x14ac:dyDescent="0.25">
      <c r="A35" s="10"/>
      <c r="B35" s="11">
        <v>2</v>
      </c>
      <c r="C35" s="11" t="s">
        <v>38</v>
      </c>
      <c r="D35" s="12"/>
      <c r="E35" s="12"/>
    </row>
    <row r="36" spans="1:5" x14ac:dyDescent="0.25">
      <c r="A36" s="10"/>
      <c r="B36" s="11">
        <v>3</v>
      </c>
      <c r="C36" s="11" t="s">
        <v>39</v>
      </c>
      <c r="D36" s="12"/>
      <c r="E36" s="12"/>
    </row>
    <row r="37" spans="1:5" x14ac:dyDescent="0.25">
      <c r="A37" s="6">
        <v>11</v>
      </c>
      <c r="B37" s="7"/>
      <c r="C37" s="7" t="s">
        <v>40</v>
      </c>
      <c r="D37" s="8">
        <v>0</v>
      </c>
      <c r="E37" s="8">
        <v>0</v>
      </c>
    </row>
    <row r="38" spans="1:5" x14ac:dyDescent="0.25">
      <c r="A38" s="10"/>
      <c r="B38" s="11">
        <v>1</v>
      </c>
      <c r="C38" s="11" t="s">
        <v>41</v>
      </c>
      <c r="D38" s="12"/>
      <c r="E38" s="12"/>
    </row>
    <row r="39" spans="1:5" x14ac:dyDescent="0.25">
      <c r="A39" s="10"/>
      <c r="B39" s="11">
        <v>2</v>
      </c>
      <c r="C39" s="11" t="s">
        <v>42</v>
      </c>
      <c r="D39" s="12"/>
      <c r="E39" s="12"/>
    </row>
    <row r="40" spans="1:5" x14ac:dyDescent="0.25">
      <c r="A40" s="6">
        <v>12</v>
      </c>
      <c r="B40" s="7"/>
      <c r="C40" s="7" t="s">
        <v>43</v>
      </c>
      <c r="D40" s="8"/>
      <c r="E40" s="8"/>
    </row>
    <row r="41" spans="1:5" ht="15.75" thickBot="1" x14ac:dyDescent="0.3">
      <c r="A41" s="14"/>
      <c r="B41" s="15"/>
      <c r="C41" s="16" t="s">
        <v>44</v>
      </c>
      <c r="D41" s="17">
        <f>SUM(D25,D33,D37,D40)</f>
        <v>57336447</v>
      </c>
      <c r="E41" s="17">
        <f>SUM(E25,E33,E37,E40)</f>
        <v>57338918</v>
      </c>
    </row>
    <row r="42" spans="1:5" ht="15.75" thickBot="1" x14ac:dyDescent="0.3">
      <c r="D42" s="18"/>
      <c r="E42" s="18"/>
    </row>
    <row r="43" spans="1:5" ht="15.75" thickBot="1" x14ac:dyDescent="0.3">
      <c r="A43" s="19" t="s">
        <v>45</v>
      </c>
      <c r="B43" s="20"/>
      <c r="C43" s="20"/>
      <c r="D43" s="21">
        <v>12</v>
      </c>
      <c r="E43" s="18"/>
    </row>
    <row r="44" spans="1:5" ht="15.75" thickBot="1" x14ac:dyDescent="0.3">
      <c r="A44" s="22" t="s">
        <v>46</v>
      </c>
      <c r="B44" s="23"/>
      <c r="C44" s="23"/>
      <c r="D44" s="24">
        <v>12</v>
      </c>
      <c r="E44" s="18"/>
    </row>
  </sheetData>
  <mergeCells count="2">
    <mergeCell ref="A6:E6"/>
    <mergeCell ref="A24:E24"/>
  </mergeCells>
  <pageMargins left="0.7" right="0.7" top="0.75" bottom="0.75" header="0.3" footer="0.3"/>
  <pageSetup paperSize="9" scale="99" orientation="portrait" r:id="rId1"/>
  <headerFooter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view="pageLayout" zoomScaleNormal="100" workbookViewId="0">
      <selection activeCell="D11" sqref="D11"/>
    </sheetView>
  </sheetViews>
  <sheetFormatPr defaultRowHeight="15" x14ac:dyDescent="0.25"/>
  <cols>
    <col min="1" max="1" width="41.7109375" bestFit="1" customWidth="1"/>
    <col min="2" max="2" width="15.7109375" customWidth="1"/>
    <col min="3" max="3" width="13.7109375" customWidth="1"/>
    <col min="4" max="4" width="49.85546875" bestFit="1" customWidth="1"/>
    <col min="5" max="6" width="15.7109375" style="18" customWidth="1"/>
  </cols>
  <sheetData>
    <row r="1" spans="1:6" ht="47.45" customHeight="1" x14ac:dyDescent="0.25">
      <c r="A1" s="66" t="s">
        <v>501</v>
      </c>
      <c r="B1" s="66"/>
      <c r="C1" s="66"/>
      <c r="D1" s="66"/>
      <c r="E1" s="66"/>
      <c r="F1" s="66"/>
    </row>
    <row r="2" spans="1:6" ht="15.75" thickBot="1" x14ac:dyDescent="0.3"/>
    <row r="3" spans="1:6" ht="15.75" thickBot="1" x14ac:dyDescent="0.3">
      <c r="A3" s="67" t="s">
        <v>10</v>
      </c>
      <c r="B3" s="68"/>
      <c r="C3" s="68"/>
      <c r="D3" s="68" t="s">
        <v>27</v>
      </c>
      <c r="E3" s="68"/>
      <c r="F3" s="68"/>
    </row>
    <row r="4" spans="1:6" ht="45.75" thickBot="1" x14ac:dyDescent="0.3">
      <c r="A4" s="25" t="s">
        <v>47</v>
      </c>
      <c r="B4" s="26" t="s">
        <v>504</v>
      </c>
      <c r="C4" s="26" t="s">
        <v>505</v>
      </c>
      <c r="D4" s="27" t="s">
        <v>47</v>
      </c>
      <c r="E4" s="28" t="s">
        <v>504</v>
      </c>
      <c r="F4" s="28" t="s">
        <v>505</v>
      </c>
    </row>
    <row r="5" spans="1:6" x14ac:dyDescent="0.25">
      <c r="A5" s="29" t="s">
        <v>11</v>
      </c>
      <c r="B5" s="30"/>
      <c r="C5" s="30">
        <v>2471</v>
      </c>
      <c r="D5" s="31" t="s">
        <v>29</v>
      </c>
      <c r="E5" s="30">
        <v>42062054</v>
      </c>
      <c r="F5" s="30">
        <v>43108851</v>
      </c>
    </row>
    <row r="6" spans="1:6" x14ac:dyDescent="0.25">
      <c r="A6" s="10" t="s">
        <v>48</v>
      </c>
      <c r="B6" s="12"/>
      <c r="C6" s="12"/>
      <c r="D6" s="11" t="s">
        <v>49</v>
      </c>
      <c r="E6" s="12">
        <v>9482033</v>
      </c>
      <c r="F6" s="12">
        <v>9482033</v>
      </c>
    </row>
    <row r="7" spans="1:6" x14ac:dyDescent="0.25">
      <c r="A7" s="10" t="s">
        <v>50</v>
      </c>
      <c r="B7" s="12"/>
      <c r="C7" s="12"/>
      <c r="D7" s="11" t="s">
        <v>51</v>
      </c>
      <c r="E7" s="12">
        <v>5792360</v>
      </c>
      <c r="F7" s="12">
        <v>4748034</v>
      </c>
    </row>
    <row r="8" spans="1:6" x14ac:dyDescent="0.25">
      <c r="A8" s="10" t="s">
        <v>52</v>
      </c>
      <c r="B8" s="12"/>
      <c r="C8" s="12"/>
      <c r="D8" s="11" t="s">
        <v>32</v>
      </c>
      <c r="E8" s="12"/>
      <c r="F8" s="12"/>
    </row>
    <row r="9" spans="1:6" x14ac:dyDescent="0.25">
      <c r="A9" s="10" t="s">
        <v>53</v>
      </c>
      <c r="B9" s="12"/>
      <c r="C9" s="12"/>
      <c r="D9" s="11" t="s">
        <v>54</v>
      </c>
      <c r="E9" s="12"/>
      <c r="F9" s="12"/>
    </row>
    <row r="10" spans="1:6" x14ac:dyDescent="0.25">
      <c r="A10" s="10" t="s">
        <v>55</v>
      </c>
      <c r="B10" s="12"/>
      <c r="C10" s="12"/>
      <c r="D10" s="11" t="s">
        <v>56</v>
      </c>
      <c r="E10" s="12"/>
      <c r="F10" s="12"/>
    </row>
    <row r="11" spans="1:6" x14ac:dyDescent="0.25">
      <c r="A11" s="10" t="s">
        <v>57</v>
      </c>
      <c r="B11" s="12">
        <v>55428087</v>
      </c>
      <c r="C11" s="12">
        <v>55428087</v>
      </c>
      <c r="D11" s="11" t="s">
        <v>35</v>
      </c>
      <c r="E11" s="12"/>
      <c r="F11" s="12"/>
    </row>
    <row r="12" spans="1:6" x14ac:dyDescent="0.25">
      <c r="A12" s="10" t="s">
        <v>58</v>
      </c>
      <c r="B12" s="12">
        <v>1908360</v>
      </c>
      <c r="C12" s="12">
        <v>1908360</v>
      </c>
      <c r="D12" s="11" t="s">
        <v>59</v>
      </c>
      <c r="E12" s="12"/>
      <c r="F12" s="12"/>
    </row>
    <row r="13" spans="1:6" x14ac:dyDescent="0.25">
      <c r="A13" s="10" t="s">
        <v>60</v>
      </c>
      <c r="B13" s="12"/>
      <c r="C13" s="12"/>
      <c r="D13" s="11" t="s">
        <v>61</v>
      </c>
      <c r="E13" s="12"/>
      <c r="F13" s="12"/>
    </row>
    <row r="14" spans="1:6" x14ac:dyDescent="0.25">
      <c r="A14" s="10" t="s">
        <v>62</v>
      </c>
      <c r="B14" s="12"/>
      <c r="C14" s="12"/>
      <c r="D14" s="11" t="s">
        <v>63</v>
      </c>
      <c r="E14" s="12"/>
      <c r="F14" s="12"/>
    </row>
    <row r="15" spans="1:6" x14ac:dyDescent="0.25">
      <c r="A15" s="10"/>
      <c r="B15" s="12"/>
      <c r="C15" s="12"/>
      <c r="D15" s="11" t="s">
        <v>64</v>
      </c>
      <c r="E15" s="12"/>
      <c r="F15" s="12"/>
    </row>
    <row r="16" spans="1:6" x14ac:dyDescent="0.25">
      <c r="A16" s="10"/>
      <c r="B16" s="12"/>
      <c r="C16" s="12"/>
      <c r="D16" s="11" t="s">
        <v>65</v>
      </c>
      <c r="E16" s="12"/>
      <c r="F16" s="12"/>
    </row>
    <row r="17" spans="1:6" x14ac:dyDescent="0.25">
      <c r="A17" s="10"/>
      <c r="B17" s="12"/>
      <c r="C17" s="12"/>
      <c r="D17" s="11" t="s">
        <v>66</v>
      </c>
      <c r="E17" s="12"/>
      <c r="F17" s="12"/>
    </row>
    <row r="18" spans="1:6" x14ac:dyDescent="0.25">
      <c r="A18" s="10"/>
      <c r="B18" s="12"/>
      <c r="C18" s="12"/>
      <c r="D18" s="11"/>
      <c r="E18" s="12"/>
      <c r="F18" s="12"/>
    </row>
    <row r="19" spans="1:6" x14ac:dyDescent="0.25">
      <c r="A19" s="10"/>
      <c r="B19" s="12"/>
      <c r="C19" s="12"/>
      <c r="D19" s="11"/>
      <c r="E19" s="12"/>
      <c r="F19" s="12"/>
    </row>
    <row r="20" spans="1:6" ht="15.75" thickBot="1" x14ac:dyDescent="0.3">
      <c r="A20" s="32"/>
      <c r="B20" s="33"/>
      <c r="C20" s="33"/>
      <c r="D20" s="34"/>
      <c r="E20" s="33"/>
      <c r="F20" s="33"/>
    </row>
    <row r="21" spans="1:6" x14ac:dyDescent="0.25">
      <c r="A21" s="35" t="s">
        <v>67</v>
      </c>
      <c r="B21" s="36">
        <f>SUM(B5:B20)</f>
        <v>57336447</v>
      </c>
      <c r="C21" s="36">
        <f>SUM(C5:C20)</f>
        <v>57338918</v>
      </c>
      <c r="D21" s="37" t="s">
        <v>67</v>
      </c>
      <c r="E21" s="36">
        <f>SUM(E5:E20)</f>
        <v>57336447</v>
      </c>
      <c r="F21" s="36">
        <f>SUM(F5:F20)</f>
        <v>57338918</v>
      </c>
    </row>
    <row r="22" spans="1:6" ht="15.75" thickBot="1" x14ac:dyDescent="0.3">
      <c r="A22" s="38" t="s">
        <v>68</v>
      </c>
      <c r="B22" s="17" t="str">
        <f>IF(((E21-B21)&gt;0),E21-B21,"----")</f>
        <v>----</v>
      </c>
      <c r="C22" s="17" t="str">
        <f>IF(((F21-C21)&gt;0),F21-C21,"----")</f>
        <v>----</v>
      </c>
      <c r="D22" s="16" t="s">
        <v>69</v>
      </c>
      <c r="E22" s="17" t="str">
        <f>IF(((B21-E21)&gt;0),B21-E21,"----")</f>
        <v>----</v>
      </c>
      <c r="F22" s="17" t="str">
        <f>IF(((C21-F21)&gt;0),C21-F21,"----")</f>
        <v>----</v>
      </c>
    </row>
  </sheetData>
  <mergeCells count="3">
    <mergeCell ref="A1:F1"/>
    <mergeCell ref="A3:C3"/>
    <mergeCell ref="D3:F3"/>
  </mergeCells>
  <pageMargins left="0.7" right="0.7" top="0.75" bottom="0.75" header="0.3" footer="0.3"/>
  <pageSetup paperSize="9" scale="86" fitToHeight="0" orientation="landscape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view="pageLayout" zoomScaleNormal="100" workbookViewId="0">
      <selection activeCell="G2" sqref="G1:G1048576"/>
    </sheetView>
  </sheetViews>
  <sheetFormatPr defaultRowHeight="15" x14ac:dyDescent="0.25"/>
  <cols>
    <col min="1" max="1" width="47.140625" bestFit="1" customWidth="1"/>
    <col min="2" max="2" width="15.7109375" customWidth="1"/>
    <col min="3" max="3" width="14.5703125" customWidth="1"/>
    <col min="4" max="4" width="52.5703125" bestFit="1" customWidth="1"/>
    <col min="5" max="6" width="15.7109375" customWidth="1"/>
  </cols>
  <sheetData>
    <row r="1" spans="1:6" s="39" customFormat="1" ht="42" customHeight="1" x14ac:dyDescent="0.25">
      <c r="A1" s="66" t="s">
        <v>502</v>
      </c>
      <c r="B1" s="66"/>
      <c r="C1" s="66"/>
      <c r="D1" s="66"/>
      <c r="E1" s="66"/>
      <c r="F1" s="66"/>
    </row>
    <row r="2" spans="1:6" ht="15.75" thickBot="1" x14ac:dyDescent="0.3">
      <c r="F2" t="s">
        <v>4</v>
      </c>
    </row>
    <row r="3" spans="1:6" ht="15.75" thickBot="1" x14ac:dyDescent="0.3">
      <c r="A3" s="69" t="s">
        <v>10</v>
      </c>
      <c r="B3" s="70"/>
      <c r="C3" s="70"/>
      <c r="D3" s="71" t="s">
        <v>27</v>
      </c>
      <c r="E3" s="70"/>
      <c r="F3" s="70"/>
    </row>
    <row r="4" spans="1:6" ht="45.75" thickBot="1" x14ac:dyDescent="0.3">
      <c r="A4" s="25" t="s">
        <v>47</v>
      </c>
      <c r="B4" s="26" t="s">
        <v>506</v>
      </c>
      <c r="C4" s="26" t="s">
        <v>507</v>
      </c>
      <c r="D4" s="40" t="s">
        <v>47</v>
      </c>
      <c r="E4" s="26" t="s">
        <v>508</v>
      </c>
      <c r="F4" s="26" t="s">
        <v>507</v>
      </c>
    </row>
    <row r="5" spans="1:6" x14ac:dyDescent="0.25">
      <c r="A5" s="29" t="s">
        <v>70</v>
      </c>
      <c r="B5" s="30"/>
      <c r="C5" s="30"/>
      <c r="D5" s="41" t="s">
        <v>71</v>
      </c>
      <c r="E5" s="30"/>
      <c r="F5" s="30"/>
    </row>
    <row r="6" spans="1:6" x14ac:dyDescent="0.25">
      <c r="A6" s="10" t="s">
        <v>72</v>
      </c>
      <c r="B6" s="12"/>
      <c r="C6" s="12"/>
      <c r="D6" s="42" t="s">
        <v>73</v>
      </c>
      <c r="E6" s="12"/>
      <c r="F6" s="12"/>
    </row>
    <row r="7" spans="1:6" x14ac:dyDescent="0.25">
      <c r="A7" s="10" t="s">
        <v>52</v>
      </c>
      <c r="B7" s="12"/>
      <c r="C7" s="12"/>
      <c r="D7" s="42" t="s">
        <v>74</v>
      </c>
      <c r="E7" s="12"/>
      <c r="F7" s="12"/>
    </row>
    <row r="8" spans="1:6" x14ac:dyDescent="0.25">
      <c r="A8" s="10" t="s">
        <v>75</v>
      </c>
      <c r="B8" s="12"/>
      <c r="C8" s="12"/>
      <c r="D8" s="42" t="s">
        <v>76</v>
      </c>
      <c r="E8" s="12"/>
      <c r="F8" s="12"/>
    </row>
    <row r="9" spans="1:6" x14ac:dyDescent="0.25">
      <c r="A9" s="10" t="s">
        <v>77</v>
      </c>
      <c r="B9" s="12"/>
      <c r="C9" s="12"/>
      <c r="D9" s="42" t="s">
        <v>78</v>
      </c>
      <c r="E9" s="12"/>
      <c r="F9" s="12"/>
    </row>
    <row r="10" spans="1:6" x14ac:dyDescent="0.25">
      <c r="A10" s="10" t="s">
        <v>79</v>
      </c>
      <c r="B10" s="12"/>
      <c r="C10" s="12"/>
      <c r="D10" s="42" t="s">
        <v>80</v>
      </c>
      <c r="E10" s="12"/>
      <c r="F10" s="12"/>
    </row>
    <row r="11" spans="1:6" x14ac:dyDescent="0.25">
      <c r="A11" s="10" t="s">
        <v>53</v>
      </c>
      <c r="B11" s="12"/>
      <c r="C11" s="12"/>
      <c r="D11" s="42" t="s">
        <v>81</v>
      </c>
      <c r="E11" s="12"/>
      <c r="F11" s="12"/>
    </row>
    <row r="12" spans="1:6" x14ac:dyDescent="0.25">
      <c r="A12" s="10" t="s">
        <v>82</v>
      </c>
      <c r="B12" s="12"/>
      <c r="C12" s="12"/>
      <c r="D12" s="42" t="s">
        <v>83</v>
      </c>
      <c r="E12" s="12"/>
      <c r="F12" s="12"/>
    </row>
    <row r="13" spans="1:6" x14ac:dyDescent="0.25">
      <c r="A13" s="10" t="s">
        <v>58</v>
      </c>
      <c r="B13" s="12"/>
      <c r="C13" s="12"/>
      <c r="D13" s="42" t="s">
        <v>84</v>
      </c>
      <c r="E13" s="12"/>
      <c r="F13" s="12"/>
    </row>
    <row r="14" spans="1:6" x14ac:dyDescent="0.25">
      <c r="A14" s="10"/>
      <c r="B14" s="12"/>
      <c r="C14" s="12"/>
      <c r="D14" s="42" t="s">
        <v>85</v>
      </c>
      <c r="E14" s="12"/>
      <c r="F14" s="12"/>
    </row>
    <row r="15" spans="1:6" x14ac:dyDescent="0.25">
      <c r="A15" s="10"/>
      <c r="B15" s="12"/>
      <c r="C15" s="12"/>
      <c r="D15" s="42"/>
      <c r="E15" s="12"/>
      <c r="F15" s="12"/>
    </row>
    <row r="16" spans="1:6" ht="15.75" thickBot="1" x14ac:dyDescent="0.3">
      <c r="A16" s="32"/>
      <c r="B16" s="33"/>
      <c r="C16" s="33"/>
      <c r="D16" s="43"/>
      <c r="E16" s="33"/>
      <c r="F16" s="33"/>
    </row>
    <row r="17" spans="1:6" x14ac:dyDescent="0.25">
      <c r="A17" s="35" t="s">
        <v>67</v>
      </c>
      <c r="B17" s="36">
        <f>SUM(B5:B16)</f>
        <v>0</v>
      </c>
      <c r="C17" s="36">
        <f>SUM(C5:C16)</f>
        <v>0</v>
      </c>
      <c r="D17" s="44" t="s">
        <v>67</v>
      </c>
      <c r="E17" s="36">
        <f>SUM(E5:E16)</f>
        <v>0</v>
      </c>
      <c r="F17" s="36">
        <f>SUM(F5:F16)</f>
        <v>0</v>
      </c>
    </row>
    <row r="18" spans="1:6" ht="15.75" thickBot="1" x14ac:dyDescent="0.3">
      <c r="A18" s="38" t="s">
        <v>68</v>
      </c>
      <c r="B18" s="17" t="str">
        <f>IF(((E17-B17)&gt;0),E17-B17,"----")</f>
        <v>----</v>
      </c>
      <c r="C18" s="17" t="str">
        <f>IF(((F17-C17)&gt;0),F17-C17,"----")</f>
        <v>----</v>
      </c>
      <c r="D18" s="45" t="s">
        <v>69</v>
      </c>
      <c r="E18" s="17" t="str">
        <f>IF(((B17-E17)&gt;0),B17-E17,"----")</f>
        <v>----</v>
      </c>
      <c r="F18" s="17" t="str">
        <f>IF(((C17-F17)&gt;0),C17-F17,"----")</f>
        <v>----</v>
      </c>
    </row>
  </sheetData>
  <mergeCells count="3">
    <mergeCell ref="A1:F1"/>
    <mergeCell ref="A3:C3"/>
    <mergeCell ref="D3:F3"/>
  </mergeCells>
  <pageMargins left="0.7" right="0.7" top="0.75" bottom="0.75" header="0.3" footer="0.3"/>
  <pageSetup paperSize="9" scale="81" fitToHeight="0" orientation="landscape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view="pageLayout" zoomScaleNormal="100" workbookViewId="0">
      <selection activeCell="C14" sqref="C14"/>
    </sheetView>
  </sheetViews>
  <sheetFormatPr defaultRowHeight="15" x14ac:dyDescent="0.25"/>
  <cols>
    <col min="1" max="1" width="7.7109375" bestFit="1" customWidth="1"/>
    <col min="2" max="2" width="51.5703125" bestFit="1" customWidth="1"/>
    <col min="3" max="3" width="16.7109375" bestFit="1" customWidth="1"/>
  </cols>
  <sheetData>
    <row r="1" spans="1:3" ht="39.6" customHeight="1" x14ac:dyDescent="0.3">
      <c r="A1" s="72" t="s">
        <v>503</v>
      </c>
      <c r="B1" s="72"/>
      <c r="C1" s="72"/>
    </row>
    <row r="2" spans="1:3" ht="15.75" thickBot="1" x14ac:dyDescent="0.3">
      <c r="C2" t="s">
        <v>4</v>
      </c>
    </row>
    <row r="3" spans="1:3" x14ac:dyDescent="0.25">
      <c r="A3" s="46" t="s">
        <v>86</v>
      </c>
      <c r="B3" s="47" t="s">
        <v>47</v>
      </c>
      <c r="C3" s="48" t="s">
        <v>87</v>
      </c>
    </row>
    <row r="4" spans="1:3" x14ac:dyDescent="0.25">
      <c r="A4" s="49">
        <v>1</v>
      </c>
      <c r="B4" s="50">
        <v>2</v>
      </c>
      <c r="C4" s="51">
        <v>3</v>
      </c>
    </row>
    <row r="5" spans="1:3" x14ac:dyDescent="0.25">
      <c r="A5" s="10" t="s">
        <v>88</v>
      </c>
      <c r="B5" s="11" t="s">
        <v>89</v>
      </c>
      <c r="C5" s="13">
        <v>2471</v>
      </c>
    </row>
    <row r="6" spans="1:3" x14ac:dyDescent="0.25">
      <c r="A6" s="10" t="s">
        <v>90</v>
      </c>
      <c r="B6" s="11" t="s">
        <v>91</v>
      </c>
      <c r="C6" s="13">
        <v>56004109</v>
      </c>
    </row>
    <row r="7" spans="1:3" x14ac:dyDescent="0.25">
      <c r="A7" s="6" t="s">
        <v>92</v>
      </c>
      <c r="B7" s="7" t="s">
        <v>93</v>
      </c>
      <c r="C7" s="9">
        <f>C5-C6</f>
        <v>-56001638</v>
      </c>
    </row>
    <row r="8" spans="1:3" x14ac:dyDescent="0.25">
      <c r="A8" s="10" t="s">
        <v>94</v>
      </c>
      <c r="B8" s="11" t="s">
        <v>95</v>
      </c>
      <c r="C8" s="13">
        <v>56895735</v>
      </c>
    </row>
    <row r="9" spans="1:3" x14ac:dyDescent="0.25">
      <c r="A9" s="10" t="s">
        <v>96</v>
      </c>
      <c r="B9" s="11" t="s">
        <v>97</v>
      </c>
      <c r="C9" s="13"/>
    </row>
    <row r="10" spans="1:3" x14ac:dyDescent="0.25">
      <c r="A10" s="6" t="s">
        <v>98</v>
      </c>
      <c r="B10" s="7" t="s">
        <v>99</v>
      </c>
      <c r="C10" s="9">
        <f>C8-C9</f>
        <v>56895735</v>
      </c>
    </row>
    <row r="11" spans="1:3" x14ac:dyDescent="0.25">
      <c r="A11" s="6" t="s">
        <v>100</v>
      </c>
      <c r="B11" s="7" t="s">
        <v>101</v>
      </c>
      <c r="C11" s="9">
        <f>C7+C10</f>
        <v>894097</v>
      </c>
    </row>
    <row r="12" spans="1:3" x14ac:dyDescent="0.25">
      <c r="A12" s="10" t="s">
        <v>102</v>
      </c>
      <c r="B12" s="11" t="s">
        <v>103</v>
      </c>
      <c r="C12" s="13"/>
    </row>
    <row r="13" spans="1:3" x14ac:dyDescent="0.25">
      <c r="A13" s="10" t="s">
        <v>104</v>
      </c>
      <c r="B13" s="11" t="s">
        <v>105</v>
      </c>
      <c r="C13" s="13"/>
    </row>
    <row r="14" spans="1:3" x14ac:dyDescent="0.25">
      <c r="A14" s="10" t="s">
        <v>106</v>
      </c>
      <c r="B14" s="11" t="s">
        <v>107</v>
      </c>
      <c r="C14" s="13"/>
    </row>
    <row r="15" spans="1:3" x14ac:dyDescent="0.25">
      <c r="A15" s="10" t="s">
        <v>108</v>
      </c>
      <c r="B15" s="11" t="s">
        <v>109</v>
      </c>
      <c r="C15" s="13"/>
    </row>
    <row r="16" spans="1:3" x14ac:dyDescent="0.25">
      <c r="A16" s="10" t="s">
        <v>110</v>
      </c>
      <c r="B16" s="11" t="s">
        <v>111</v>
      </c>
      <c r="C16" s="13"/>
    </row>
    <row r="17" spans="1:3" x14ac:dyDescent="0.25">
      <c r="A17" s="10" t="s">
        <v>112</v>
      </c>
      <c r="B17" s="11" t="s">
        <v>113</v>
      </c>
      <c r="C17" s="13"/>
    </row>
    <row r="18" spans="1:3" x14ac:dyDescent="0.25">
      <c r="A18" s="10" t="s">
        <v>114</v>
      </c>
      <c r="B18" s="11" t="s">
        <v>115</v>
      </c>
      <c r="C18" s="13"/>
    </row>
    <row r="19" spans="1:3" x14ac:dyDescent="0.25">
      <c r="A19" s="6" t="s">
        <v>116</v>
      </c>
      <c r="B19" s="7" t="s">
        <v>117</v>
      </c>
      <c r="C19" s="9">
        <f>C11</f>
        <v>894097</v>
      </c>
    </row>
    <row r="20" spans="1:3" x14ac:dyDescent="0.25">
      <c r="A20" s="10" t="s">
        <v>118</v>
      </c>
      <c r="B20" s="11" t="s">
        <v>119</v>
      </c>
      <c r="C20" s="13"/>
    </row>
    <row r="21" spans="1:3" x14ac:dyDescent="0.25">
      <c r="A21" s="6" t="s">
        <v>120</v>
      </c>
      <c r="B21" s="7" t="s">
        <v>121</v>
      </c>
      <c r="C21" s="9">
        <f>C19-C20</f>
        <v>894097</v>
      </c>
    </row>
    <row r="22" spans="1:3" x14ac:dyDescent="0.25">
      <c r="A22" s="10" t="s">
        <v>122</v>
      </c>
      <c r="B22" s="11" t="s">
        <v>123</v>
      </c>
      <c r="C22" s="13"/>
    </row>
    <row r="23" spans="1:3" ht="15.75" thickBot="1" x14ac:dyDescent="0.3">
      <c r="A23" s="14" t="s">
        <v>124</v>
      </c>
      <c r="B23" s="15" t="s">
        <v>125</v>
      </c>
      <c r="C23" s="52"/>
    </row>
  </sheetData>
  <mergeCells count="1">
    <mergeCell ref="A1:C1"/>
  </mergeCells>
  <pageMargins left="0.7" right="0.7" top="0.75" bottom="0.75" header="0.3" footer="0.3"/>
  <pageSetup paperSize="9" orientation="portrait" r:id="rId1"/>
  <headerFooter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2"/>
  <sheetViews>
    <sheetView view="pageLayout" zoomScaleNormal="100" workbookViewId="0">
      <selection activeCell="D106" sqref="D106"/>
    </sheetView>
  </sheetViews>
  <sheetFormatPr defaultRowHeight="30" customHeight="1" x14ac:dyDescent="0.25"/>
  <cols>
    <col min="1" max="1" width="7.7109375" bestFit="1" customWidth="1"/>
    <col min="2" max="2" width="75.5703125" style="53" bestFit="1" customWidth="1"/>
    <col min="3" max="3" width="18.28515625" style="18" bestFit="1" customWidth="1"/>
    <col min="4" max="4" width="15.7109375" style="18" bestFit="1" customWidth="1"/>
  </cols>
  <sheetData>
    <row r="1" spans="1:4" ht="30" customHeight="1" x14ac:dyDescent="0.3">
      <c r="A1" s="72" t="s">
        <v>126</v>
      </c>
      <c r="B1" s="72"/>
      <c r="C1" s="72"/>
      <c r="D1" s="72"/>
    </row>
    <row r="2" spans="1:4" ht="30" customHeight="1" x14ac:dyDescent="0.3">
      <c r="A2" s="73" t="s">
        <v>1</v>
      </c>
      <c r="B2" s="73"/>
      <c r="C2" s="73"/>
      <c r="D2" s="73"/>
    </row>
    <row r="3" spans="1:4" ht="30" customHeight="1" thickBot="1" x14ac:dyDescent="0.3">
      <c r="D3" s="18" t="s">
        <v>4</v>
      </c>
    </row>
    <row r="4" spans="1:4" ht="30" customHeight="1" x14ac:dyDescent="0.25">
      <c r="A4" s="46" t="s">
        <v>86</v>
      </c>
      <c r="B4" s="54" t="s">
        <v>47</v>
      </c>
      <c r="C4" s="55" t="s">
        <v>127</v>
      </c>
      <c r="D4" s="56" t="s">
        <v>128</v>
      </c>
    </row>
    <row r="5" spans="1:4" ht="30" customHeight="1" x14ac:dyDescent="0.25">
      <c r="A5" s="49">
        <v>1</v>
      </c>
      <c r="B5" s="57">
        <v>2</v>
      </c>
      <c r="C5" s="58">
        <v>3</v>
      </c>
      <c r="D5" s="59">
        <v>4</v>
      </c>
    </row>
    <row r="6" spans="1:4" ht="30" customHeight="1" x14ac:dyDescent="0.25">
      <c r="A6" s="74" t="s">
        <v>129</v>
      </c>
      <c r="B6" s="75"/>
      <c r="C6" s="75"/>
      <c r="D6" s="76"/>
    </row>
    <row r="7" spans="1:4" ht="15" customHeight="1" x14ac:dyDescent="0.25">
      <c r="A7" s="10" t="s">
        <v>130</v>
      </c>
      <c r="B7" s="60" t="s">
        <v>131</v>
      </c>
      <c r="C7" s="12"/>
      <c r="D7" s="13"/>
    </row>
    <row r="8" spans="1:4" ht="15" customHeight="1" x14ac:dyDescent="0.25">
      <c r="A8" s="10" t="s">
        <v>132</v>
      </c>
      <c r="B8" s="60" t="s">
        <v>133</v>
      </c>
      <c r="C8" s="12"/>
      <c r="D8" s="13"/>
    </row>
    <row r="9" spans="1:4" ht="15" customHeight="1" x14ac:dyDescent="0.25">
      <c r="A9" s="10" t="s">
        <v>134</v>
      </c>
      <c r="B9" s="60" t="s">
        <v>135</v>
      </c>
      <c r="C9" s="12"/>
      <c r="D9" s="13"/>
    </row>
    <row r="10" spans="1:4" ht="15" customHeight="1" x14ac:dyDescent="0.25">
      <c r="A10" s="10" t="s">
        <v>136</v>
      </c>
      <c r="B10" s="60" t="s">
        <v>137</v>
      </c>
      <c r="C10" s="12"/>
      <c r="D10" s="13"/>
    </row>
    <row r="11" spans="1:4" ht="15" customHeight="1" x14ac:dyDescent="0.25">
      <c r="A11" s="10" t="s">
        <v>138</v>
      </c>
      <c r="B11" s="60" t="s">
        <v>139</v>
      </c>
      <c r="C11" s="12"/>
      <c r="D11" s="13"/>
    </row>
    <row r="12" spans="1:4" ht="15" customHeight="1" x14ac:dyDescent="0.25">
      <c r="A12" s="10" t="s">
        <v>140</v>
      </c>
      <c r="B12" s="60" t="s">
        <v>141</v>
      </c>
      <c r="C12" s="12"/>
      <c r="D12" s="13"/>
    </row>
    <row r="13" spans="1:4" ht="15" customHeight="1" x14ac:dyDescent="0.25">
      <c r="A13" s="10" t="s">
        <v>142</v>
      </c>
      <c r="B13" s="60" t="s">
        <v>143</v>
      </c>
      <c r="C13" s="12"/>
      <c r="D13" s="13"/>
    </row>
    <row r="14" spans="1:4" ht="15" customHeight="1" x14ac:dyDescent="0.25">
      <c r="A14" s="10" t="s">
        <v>144</v>
      </c>
      <c r="B14" s="60" t="s">
        <v>145</v>
      </c>
      <c r="C14" s="12"/>
      <c r="D14" s="13"/>
    </row>
    <row r="15" spans="1:4" ht="15" customHeight="1" x14ac:dyDescent="0.25">
      <c r="A15" s="10" t="s">
        <v>146</v>
      </c>
      <c r="B15" s="60" t="s">
        <v>147</v>
      </c>
      <c r="C15" s="12"/>
      <c r="D15" s="13"/>
    </row>
    <row r="16" spans="1:4" ht="15" customHeight="1" x14ac:dyDescent="0.25">
      <c r="A16" s="10" t="s">
        <v>148</v>
      </c>
      <c r="B16" s="60" t="s">
        <v>149</v>
      </c>
      <c r="C16" s="12"/>
      <c r="D16" s="13"/>
    </row>
    <row r="17" spans="1:4" ht="15" customHeight="1" x14ac:dyDescent="0.25">
      <c r="A17" s="10" t="s">
        <v>138</v>
      </c>
      <c r="B17" s="60" t="s">
        <v>150</v>
      </c>
      <c r="C17" s="12"/>
      <c r="D17" s="13"/>
    </row>
    <row r="18" spans="1:4" ht="15" customHeight="1" x14ac:dyDescent="0.25">
      <c r="A18" s="10" t="s">
        <v>151</v>
      </c>
      <c r="B18" s="60" t="s">
        <v>152</v>
      </c>
      <c r="C18" s="12"/>
      <c r="D18" s="13"/>
    </row>
    <row r="19" spans="1:4" ht="15" customHeight="1" x14ac:dyDescent="0.25">
      <c r="A19" s="10" t="s">
        <v>153</v>
      </c>
      <c r="B19" s="60" t="s">
        <v>154</v>
      </c>
      <c r="C19" s="12"/>
      <c r="D19" s="13"/>
    </row>
    <row r="20" spans="1:4" ht="15" customHeight="1" x14ac:dyDescent="0.25">
      <c r="A20" s="10" t="s">
        <v>155</v>
      </c>
      <c r="B20" s="60" t="s">
        <v>156</v>
      </c>
      <c r="C20" s="12"/>
      <c r="D20" s="13"/>
    </row>
    <row r="21" spans="1:4" ht="15" customHeight="1" x14ac:dyDescent="0.25">
      <c r="A21" s="10" t="s">
        <v>157</v>
      </c>
      <c r="B21" s="60" t="s">
        <v>158</v>
      </c>
      <c r="C21" s="12"/>
      <c r="D21" s="13"/>
    </row>
    <row r="22" spans="1:4" ht="15" customHeight="1" x14ac:dyDescent="0.25">
      <c r="A22" s="10" t="s">
        <v>159</v>
      </c>
      <c r="B22" s="60" t="s">
        <v>160</v>
      </c>
      <c r="C22" s="12"/>
      <c r="D22" s="13"/>
    </row>
    <row r="23" spans="1:4" ht="15" customHeight="1" x14ac:dyDescent="0.25">
      <c r="A23" s="10" t="s">
        <v>161</v>
      </c>
      <c r="B23" s="60" t="s">
        <v>162</v>
      </c>
      <c r="C23" s="12"/>
      <c r="D23" s="13"/>
    </row>
    <row r="24" spans="1:4" ht="15" customHeight="1" x14ac:dyDescent="0.25">
      <c r="A24" s="10" t="s">
        <v>163</v>
      </c>
      <c r="B24" s="60" t="s">
        <v>164</v>
      </c>
      <c r="C24" s="12"/>
      <c r="D24" s="13"/>
    </row>
    <row r="25" spans="1:4" ht="15" customHeight="1" x14ac:dyDescent="0.25">
      <c r="A25" s="10" t="s">
        <v>165</v>
      </c>
      <c r="B25" s="60" t="s">
        <v>166</v>
      </c>
      <c r="C25" s="12"/>
      <c r="D25" s="13"/>
    </row>
    <row r="26" spans="1:4" ht="15" customHeight="1" x14ac:dyDescent="0.25">
      <c r="A26" s="10" t="s">
        <v>167</v>
      </c>
      <c r="B26" s="60" t="s">
        <v>168</v>
      </c>
      <c r="C26" s="12"/>
      <c r="D26" s="13"/>
    </row>
    <row r="27" spans="1:4" ht="15" customHeight="1" x14ac:dyDescent="0.25">
      <c r="A27" s="10" t="s">
        <v>169</v>
      </c>
      <c r="B27" s="60" t="s">
        <v>166</v>
      </c>
      <c r="C27" s="12"/>
      <c r="D27" s="13"/>
    </row>
    <row r="28" spans="1:4" ht="15" customHeight="1" x14ac:dyDescent="0.25">
      <c r="A28" s="10" t="s">
        <v>170</v>
      </c>
      <c r="B28" s="60" t="s">
        <v>171</v>
      </c>
      <c r="C28" s="12"/>
      <c r="D28" s="13"/>
    </row>
    <row r="29" spans="1:4" ht="15" customHeight="1" x14ac:dyDescent="0.25">
      <c r="A29" s="10" t="s">
        <v>172</v>
      </c>
      <c r="B29" s="60" t="s">
        <v>173</v>
      </c>
      <c r="C29" s="12"/>
      <c r="D29" s="13"/>
    </row>
    <row r="30" spans="1:4" ht="15" customHeight="1" x14ac:dyDescent="0.25">
      <c r="A30" s="10" t="s">
        <v>174</v>
      </c>
      <c r="B30" s="60" t="s">
        <v>175</v>
      </c>
      <c r="C30" s="12"/>
      <c r="D30" s="13"/>
    </row>
    <row r="31" spans="1:4" ht="15" customHeight="1" x14ac:dyDescent="0.25">
      <c r="A31" s="10" t="s">
        <v>176</v>
      </c>
      <c r="B31" s="60" t="s">
        <v>177</v>
      </c>
      <c r="C31" s="12"/>
      <c r="D31" s="13"/>
    </row>
    <row r="32" spans="1:4" ht="15" customHeight="1" x14ac:dyDescent="0.25">
      <c r="A32" s="10" t="s">
        <v>178</v>
      </c>
      <c r="B32" s="60" t="s">
        <v>179</v>
      </c>
      <c r="C32" s="12"/>
      <c r="D32" s="13"/>
    </row>
    <row r="33" spans="1:4" ht="15" customHeight="1" x14ac:dyDescent="0.25">
      <c r="A33" s="10" t="s">
        <v>180</v>
      </c>
      <c r="B33" s="60" t="s">
        <v>181</v>
      </c>
      <c r="C33" s="12"/>
      <c r="D33" s="13"/>
    </row>
    <row r="34" spans="1:4" ht="15" customHeight="1" x14ac:dyDescent="0.25">
      <c r="A34" s="10" t="s">
        <v>182</v>
      </c>
      <c r="B34" s="60" t="s">
        <v>183</v>
      </c>
      <c r="C34" s="12"/>
      <c r="D34" s="13"/>
    </row>
    <row r="35" spans="1:4" ht="15" customHeight="1" x14ac:dyDescent="0.25">
      <c r="A35" s="10" t="s">
        <v>184</v>
      </c>
      <c r="B35" s="60" t="s">
        <v>185</v>
      </c>
      <c r="C35" s="12"/>
      <c r="D35" s="13"/>
    </row>
    <row r="36" spans="1:4" ht="15" customHeight="1" x14ac:dyDescent="0.25">
      <c r="A36" s="10" t="s">
        <v>186</v>
      </c>
      <c r="B36" s="60" t="s">
        <v>187</v>
      </c>
      <c r="C36" s="12"/>
      <c r="D36" s="13"/>
    </row>
    <row r="37" spans="1:4" ht="15" customHeight="1" x14ac:dyDescent="0.25">
      <c r="A37" s="10" t="s">
        <v>188</v>
      </c>
      <c r="B37" s="60" t="s">
        <v>189</v>
      </c>
      <c r="C37" s="12"/>
      <c r="D37" s="13"/>
    </row>
    <row r="38" spans="1:4" ht="15" customHeight="1" x14ac:dyDescent="0.25">
      <c r="A38" s="10" t="s">
        <v>190</v>
      </c>
      <c r="B38" s="60" t="s">
        <v>191</v>
      </c>
      <c r="C38" s="12"/>
      <c r="D38" s="13"/>
    </row>
    <row r="39" spans="1:4" ht="15" customHeight="1" x14ac:dyDescent="0.25">
      <c r="A39" s="10" t="s">
        <v>192</v>
      </c>
      <c r="B39" s="60" t="s">
        <v>158</v>
      </c>
      <c r="C39" s="12"/>
      <c r="D39" s="13"/>
    </row>
    <row r="40" spans="1:4" ht="15" customHeight="1" x14ac:dyDescent="0.25">
      <c r="A40" s="10" t="s">
        <v>193</v>
      </c>
      <c r="B40" s="60" t="s">
        <v>160</v>
      </c>
      <c r="C40" s="12"/>
      <c r="D40" s="13"/>
    </row>
    <row r="41" spans="1:4" ht="15" customHeight="1" x14ac:dyDescent="0.25">
      <c r="A41" s="10" t="s">
        <v>194</v>
      </c>
      <c r="B41" s="60" t="s">
        <v>195</v>
      </c>
      <c r="C41" s="12"/>
      <c r="D41" s="13"/>
    </row>
    <row r="42" spans="1:4" ht="15" customHeight="1" x14ac:dyDescent="0.25">
      <c r="A42" s="10" t="s">
        <v>196</v>
      </c>
      <c r="B42" s="60" t="s">
        <v>197</v>
      </c>
      <c r="C42" s="12"/>
      <c r="D42" s="13"/>
    </row>
    <row r="43" spans="1:4" ht="15" customHeight="1" x14ac:dyDescent="0.25">
      <c r="A43" s="10" t="s">
        <v>198</v>
      </c>
      <c r="B43" s="60" t="s">
        <v>199</v>
      </c>
      <c r="C43" s="12"/>
      <c r="D43" s="13"/>
    </row>
    <row r="44" spans="1:4" ht="15" customHeight="1" x14ac:dyDescent="0.25">
      <c r="A44" s="10" t="s">
        <v>200</v>
      </c>
      <c r="B44" s="60" t="s">
        <v>201</v>
      </c>
      <c r="C44" s="12"/>
      <c r="D44" s="13"/>
    </row>
    <row r="45" spans="1:4" ht="15" customHeight="1" x14ac:dyDescent="0.25">
      <c r="A45" s="10" t="s">
        <v>202</v>
      </c>
      <c r="B45" s="60" t="s">
        <v>203</v>
      </c>
      <c r="C45" s="13">
        <v>12720</v>
      </c>
      <c r="D45" s="13">
        <v>18965</v>
      </c>
    </row>
    <row r="46" spans="1:4" ht="15" customHeight="1" x14ac:dyDescent="0.25">
      <c r="A46" s="10" t="s">
        <v>204</v>
      </c>
      <c r="B46" s="60" t="s">
        <v>205</v>
      </c>
      <c r="C46" s="13">
        <v>1554541</v>
      </c>
      <c r="D46" s="13">
        <v>27826</v>
      </c>
    </row>
    <row r="47" spans="1:4" ht="15" customHeight="1" x14ac:dyDescent="0.25">
      <c r="A47" s="10" t="s">
        <v>206</v>
      </c>
      <c r="B47" s="60" t="s">
        <v>207</v>
      </c>
      <c r="C47" s="13"/>
      <c r="D47" s="13"/>
    </row>
    <row r="48" spans="1:4" ht="15" customHeight="1" x14ac:dyDescent="0.25">
      <c r="A48" s="10" t="s">
        <v>208</v>
      </c>
      <c r="B48" s="60" t="s">
        <v>209</v>
      </c>
      <c r="C48" s="13"/>
      <c r="D48" s="13"/>
    </row>
    <row r="49" spans="1:4" ht="15" customHeight="1" x14ac:dyDescent="0.25">
      <c r="A49" s="10" t="s">
        <v>210</v>
      </c>
      <c r="B49" s="60" t="s">
        <v>211</v>
      </c>
      <c r="C49" s="13">
        <f>SUM(C45:C46)</f>
        <v>1567261</v>
      </c>
      <c r="D49" s="13">
        <f>SUM(D45:D46)</f>
        <v>46791</v>
      </c>
    </row>
    <row r="50" spans="1:4" ht="30" customHeight="1" x14ac:dyDescent="0.25">
      <c r="A50" s="10" t="s">
        <v>212</v>
      </c>
      <c r="B50" s="60" t="s">
        <v>213</v>
      </c>
      <c r="C50" s="13"/>
      <c r="D50" s="13"/>
    </row>
    <row r="51" spans="1:4" ht="30" customHeight="1" x14ac:dyDescent="0.25">
      <c r="A51" s="10" t="s">
        <v>214</v>
      </c>
      <c r="B51" s="60" t="s">
        <v>215</v>
      </c>
      <c r="C51" s="13"/>
      <c r="D51" s="13"/>
    </row>
    <row r="52" spans="1:4" ht="30" customHeight="1" x14ac:dyDescent="0.25">
      <c r="A52" s="10" t="s">
        <v>216</v>
      </c>
      <c r="B52" s="60" t="s">
        <v>217</v>
      </c>
      <c r="C52" s="13"/>
      <c r="D52" s="13"/>
    </row>
    <row r="53" spans="1:4" ht="30" customHeight="1" x14ac:dyDescent="0.25">
      <c r="A53" s="10" t="s">
        <v>218</v>
      </c>
      <c r="B53" s="60" t="s">
        <v>219</v>
      </c>
      <c r="C53" s="13"/>
      <c r="D53" s="13"/>
    </row>
    <row r="54" spans="1:4" ht="15" customHeight="1" x14ac:dyDescent="0.25">
      <c r="A54" s="10" t="s">
        <v>220</v>
      </c>
      <c r="B54" s="60" t="s">
        <v>221</v>
      </c>
      <c r="C54" s="13"/>
      <c r="D54" s="13"/>
    </row>
    <row r="55" spans="1:4" ht="15" customHeight="1" x14ac:dyDescent="0.25">
      <c r="A55" s="10" t="s">
        <v>222</v>
      </c>
      <c r="B55" s="60" t="s">
        <v>223</v>
      </c>
      <c r="C55" s="13"/>
      <c r="D55" s="13"/>
    </row>
    <row r="56" spans="1:4" ht="15" customHeight="1" x14ac:dyDescent="0.25">
      <c r="A56" s="10" t="s">
        <v>224</v>
      </c>
      <c r="B56" s="60" t="s">
        <v>225</v>
      </c>
      <c r="C56" s="13"/>
      <c r="D56" s="13"/>
    </row>
    <row r="57" spans="1:4" ht="15" customHeight="1" x14ac:dyDescent="0.25">
      <c r="A57" s="10" t="s">
        <v>226</v>
      </c>
      <c r="B57" s="60" t="s">
        <v>227</v>
      </c>
      <c r="C57" s="13"/>
      <c r="D57" s="13"/>
    </row>
    <row r="58" spans="1:4" ht="30" customHeight="1" x14ac:dyDescent="0.25">
      <c r="A58" s="10" t="s">
        <v>228</v>
      </c>
      <c r="B58" s="60" t="s">
        <v>229</v>
      </c>
      <c r="C58" s="12"/>
      <c r="D58" s="13"/>
    </row>
    <row r="59" spans="1:4" ht="15" customHeight="1" x14ac:dyDescent="0.25">
      <c r="A59" s="10" t="s">
        <v>230</v>
      </c>
      <c r="B59" s="60" t="s">
        <v>231</v>
      </c>
      <c r="C59" s="12"/>
      <c r="D59" s="13"/>
    </row>
    <row r="60" spans="1:4" ht="30" customHeight="1" x14ac:dyDescent="0.25">
      <c r="A60" s="10" t="s">
        <v>232</v>
      </c>
      <c r="B60" s="60" t="s">
        <v>233</v>
      </c>
      <c r="C60" s="12"/>
      <c r="D60" s="13"/>
    </row>
    <row r="61" spans="1:4" ht="15" customHeight="1" x14ac:dyDescent="0.25">
      <c r="A61" s="10" t="s">
        <v>234</v>
      </c>
      <c r="B61" s="60" t="s">
        <v>235</v>
      </c>
      <c r="C61" s="12"/>
      <c r="D61" s="13"/>
    </row>
    <row r="62" spans="1:4" ht="30" customHeight="1" x14ac:dyDescent="0.25">
      <c r="A62" s="10" t="s">
        <v>236</v>
      </c>
      <c r="B62" s="60" t="s">
        <v>237</v>
      </c>
      <c r="C62" s="12"/>
      <c r="D62" s="13"/>
    </row>
    <row r="63" spans="1:4" ht="15" customHeight="1" x14ac:dyDescent="0.25">
      <c r="A63" s="10" t="s">
        <v>238</v>
      </c>
      <c r="B63" s="60" t="s">
        <v>239</v>
      </c>
      <c r="C63" s="12"/>
      <c r="D63" s="13"/>
    </row>
    <row r="64" spans="1:4" ht="30" customHeight="1" x14ac:dyDescent="0.25">
      <c r="A64" s="10" t="s">
        <v>240</v>
      </c>
      <c r="B64" s="60" t="s">
        <v>241</v>
      </c>
      <c r="C64" s="12"/>
      <c r="D64" s="13"/>
    </row>
    <row r="65" spans="1:4" ht="30" customHeight="1" x14ac:dyDescent="0.25">
      <c r="A65" s="10" t="s">
        <v>242</v>
      </c>
      <c r="B65" s="60" t="s">
        <v>243</v>
      </c>
      <c r="C65" s="12"/>
      <c r="D65" s="13"/>
    </row>
    <row r="66" spans="1:4" ht="30" customHeight="1" x14ac:dyDescent="0.25">
      <c r="A66" s="10" t="s">
        <v>244</v>
      </c>
      <c r="B66" s="60" t="s">
        <v>245</v>
      </c>
      <c r="C66" s="12"/>
      <c r="D66" s="13"/>
    </row>
    <row r="67" spans="1:4" ht="30" customHeight="1" x14ac:dyDescent="0.25">
      <c r="A67" s="10" t="s">
        <v>246</v>
      </c>
      <c r="B67" s="60" t="s">
        <v>247</v>
      </c>
      <c r="C67" s="12"/>
      <c r="D67" s="13"/>
    </row>
    <row r="68" spans="1:4" ht="15" customHeight="1" x14ac:dyDescent="0.25">
      <c r="A68" s="10" t="s">
        <v>248</v>
      </c>
      <c r="B68" s="60" t="s">
        <v>249</v>
      </c>
      <c r="C68" s="12"/>
      <c r="D68" s="13"/>
    </row>
    <row r="69" spans="1:4" ht="15" customHeight="1" x14ac:dyDescent="0.25">
      <c r="A69" s="10" t="s">
        <v>250</v>
      </c>
      <c r="B69" s="60" t="s">
        <v>251</v>
      </c>
      <c r="C69" s="12"/>
      <c r="D69" s="13"/>
    </row>
    <row r="70" spans="1:4" ht="15" customHeight="1" x14ac:dyDescent="0.25">
      <c r="A70" s="10" t="s">
        <v>252</v>
      </c>
      <c r="B70" s="60" t="s">
        <v>253</v>
      </c>
      <c r="C70" s="12"/>
      <c r="D70" s="13"/>
    </row>
    <row r="71" spans="1:4" ht="15" customHeight="1" x14ac:dyDescent="0.25">
      <c r="A71" s="10" t="s">
        <v>254</v>
      </c>
      <c r="B71" s="60" t="s">
        <v>255</v>
      </c>
      <c r="C71" s="12"/>
      <c r="D71" s="13"/>
    </row>
    <row r="72" spans="1:4" ht="30" customHeight="1" x14ac:dyDescent="0.25">
      <c r="A72" s="10" t="s">
        <v>256</v>
      </c>
      <c r="B72" s="60" t="s">
        <v>257</v>
      </c>
      <c r="C72" s="12"/>
      <c r="D72" s="13"/>
    </row>
    <row r="73" spans="1:4" ht="15" customHeight="1" x14ac:dyDescent="0.25">
      <c r="A73" s="10" t="s">
        <v>258</v>
      </c>
      <c r="B73" s="60" t="s">
        <v>259</v>
      </c>
      <c r="C73" s="12"/>
      <c r="D73" s="13"/>
    </row>
    <row r="74" spans="1:4" ht="30" customHeight="1" x14ac:dyDescent="0.25">
      <c r="A74" s="10" t="s">
        <v>260</v>
      </c>
      <c r="B74" s="60" t="s">
        <v>261</v>
      </c>
      <c r="C74" s="12"/>
      <c r="D74" s="13"/>
    </row>
    <row r="75" spans="1:4" ht="15" customHeight="1" x14ac:dyDescent="0.25">
      <c r="A75" s="10" t="s">
        <v>262</v>
      </c>
      <c r="B75" s="60" t="s">
        <v>263</v>
      </c>
      <c r="C75" s="12"/>
      <c r="D75" s="13"/>
    </row>
    <row r="76" spans="1:4" ht="30" customHeight="1" x14ac:dyDescent="0.25">
      <c r="A76" s="10" t="s">
        <v>264</v>
      </c>
      <c r="B76" s="60" t="s">
        <v>265</v>
      </c>
      <c r="C76" s="12"/>
      <c r="D76" s="13"/>
    </row>
    <row r="77" spans="1:4" ht="15" customHeight="1" x14ac:dyDescent="0.25">
      <c r="A77" s="10" t="s">
        <v>266</v>
      </c>
      <c r="B77" s="60" t="s">
        <v>267</v>
      </c>
      <c r="C77" s="12"/>
      <c r="D77" s="13"/>
    </row>
    <row r="78" spans="1:4" ht="15" customHeight="1" x14ac:dyDescent="0.25">
      <c r="A78" s="10" t="s">
        <v>268</v>
      </c>
      <c r="B78" s="60" t="s">
        <v>269</v>
      </c>
      <c r="C78" s="13">
        <v>60000</v>
      </c>
      <c r="D78" s="13">
        <v>0</v>
      </c>
    </row>
    <row r="79" spans="1:4" ht="15" customHeight="1" x14ac:dyDescent="0.25">
      <c r="A79" s="10" t="s">
        <v>270</v>
      </c>
      <c r="B79" s="60" t="s">
        <v>271</v>
      </c>
      <c r="C79" s="13"/>
      <c r="D79" s="13"/>
    </row>
    <row r="80" spans="1:4" ht="15" customHeight="1" x14ac:dyDescent="0.25">
      <c r="A80" s="10" t="s">
        <v>272</v>
      </c>
      <c r="B80" s="60" t="s">
        <v>273</v>
      </c>
      <c r="C80" s="13"/>
      <c r="D80" s="13"/>
    </row>
    <row r="81" spans="1:4" ht="15" customHeight="1" x14ac:dyDescent="0.25">
      <c r="A81" s="10" t="s">
        <v>274</v>
      </c>
      <c r="B81" s="60" t="s">
        <v>275</v>
      </c>
      <c r="C81" s="13"/>
      <c r="D81" s="13"/>
    </row>
    <row r="82" spans="1:4" ht="15" customHeight="1" x14ac:dyDescent="0.25">
      <c r="A82" s="10" t="s">
        <v>276</v>
      </c>
      <c r="B82" s="60" t="s">
        <v>277</v>
      </c>
      <c r="C82" s="13">
        <v>60000</v>
      </c>
      <c r="D82" s="13">
        <v>0</v>
      </c>
    </row>
    <row r="83" spans="1:4" ht="15" customHeight="1" x14ac:dyDescent="0.25">
      <c r="A83" s="10" t="s">
        <v>278</v>
      </c>
      <c r="B83" s="60" t="s">
        <v>279</v>
      </c>
      <c r="C83" s="13"/>
      <c r="D83" s="13"/>
    </row>
    <row r="84" spans="1:4" ht="15" customHeight="1" x14ac:dyDescent="0.25">
      <c r="A84" s="10" t="s">
        <v>280</v>
      </c>
      <c r="B84" s="60" t="s">
        <v>281</v>
      </c>
      <c r="C84" s="13"/>
      <c r="D84" s="13"/>
    </row>
    <row r="85" spans="1:4" ht="15" customHeight="1" x14ac:dyDescent="0.25">
      <c r="A85" s="10" t="s">
        <v>282</v>
      </c>
      <c r="B85" s="60" t="s">
        <v>283</v>
      </c>
      <c r="C85" s="13"/>
      <c r="D85" s="13"/>
    </row>
    <row r="86" spans="1:4" ht="15" customHeight="1" x14ac:dyDescent="0.25">
      <c r="A86" s="10" t="s">
        <v>284</v>
      </c>
      <c r="B86" s="60" t="s">
        <v>285</v>
      </c>
      <c r="C86" s="13"/>
      <c r="D86" s="13"/>
    </row>
    <row r="87" spans="1:4" ht="15" customHeight="1" x14ac:dyDescent="0.25">
      <c r="A87" s="10" t="s">
        <v>286</v>
      </c>
      <c r="B87" s="60" t="s">
        <v>287</v>
      </c>
      <c r="C87" s="13"/>
      <c r="D87" s="13"/>
    </row>
    <row r="88" spans="1:4" ht="30" customHeight="1" x14ac:dyDescent="0.25">
      <c r="A88" s="10" t="s">
        <v>288</v>
      </c>
      <c r="B88" s="60" t="s">
        <v>289</v>
      </c>
      <c r="C88" s="13"/>
      <c r="D88" s="13"/>
    </row>
    <row r="89" spans="1:4" ht="30" customHeight="1" x14ac:dyDescent="0.25">
      <c r="A89" s="10" t="s">
        <v>290</v>
      </c>
      <c r="B89" s="60" t="s">
        <v>291</v>
      </c>
      <c r="C89" s="13"/>
      <c r="D89" s="13"/>
    </row>
    <row r="90" spans="1:4" ht="15" customHeight="1" x14ac:dyDescent="0.25">
      <c r="A90" s="10" t="s">
        <v>292</v>
      </c>
      <c r="B90" s="60" t="s">
        <v>293</v>
      </c>
      <c r="C90" s="12">
        <f>C78+C84+C85+C86+C87+C88+C89</f>
        <v>60000</v>
      </c>
      <c r="D90" s="12">
        <f>D78+D84+D85+D86+D87+D88+D89</f>
        <v>0</v>
      </c>
    </row>
    <row r="91" spans="1:4" ht="15" customHeight="1" x14ac:dyDescent="0.25">
      <c r="A91" s="10" t="s">
        <v>294</v>
      </c>
      <c r="B91" s="60" t="s">
        <v>295</v>
      </c>
      <c r="C91" s="12">
        <f>C63+C77+C90</f>
        <v>60000</v>
      </c>
      <c r="D91" s="12">
        <f>D63+D77+D90</f>
        <v>0</v>
      </c>
    </row>
    <row r="92" spans="1:4" ht="15" customHeight="1" x14ac:dyDescent="0.25">
      <c r="A92" s="10" t="s">
        <v>296</v>
      </c>
      <c r="B92" s="60" t="s">
        <v>297</v>
      </c>
      <c r="C92" s="13">
        <v>282099</v>
      </c>
      <c r="D92" s="13">
        <v>848306</v>
      </c>
    </row>
    <row r="93" spans="1:4" ht="15" customHeight="1" x14ac:dyDescent="0.25">
      <c r="A93" s="10" t="s">
        <v>298</v>
      </c>
      <c r="B93" s="60" t="s">
        <v>299</v>
      </c>
      <c r="C93" s="13"/>
      <c r="D93" s="13"/>
    </row>
    <row r="94" spans="1:4" ht="15" customHeight="1" x14ac:dyDescent="0.25">
      <c r="A94" s="10" t="s">
        <v>300</v>
      </c>
      <c r="B94" s="60" t="s">
        <v>301</v>
      </c>
      <c r="C94" s="13"/>
      <c r="D94" s="13"/>
    </row>
    <row r="95" spans="1:4" ht="15" customHeight="1" x14ac:dyDescent="0.25">
      <c r="A95" s="10" t="s">
        <v>302</v>
      </c>
      <c r="B95" s="60" t="s">
        <v>303</v>
      </c>
      <c r="C95" s="13"/>
      <c r="D95" s="13"/>
    </row>
    <row r="96" spans="1:4" ht="15" customHeight="1" x14ac:dyDescent="0.25">
      <c r="A96" s="10" t="s">
        <v>304</v>
      </c>
      <c r="B96" s="60" t="s">
        <v>305</v>
      </c>
      <c r="C96" s="13"/>
      <c r="D96" s="13"/>
    </row>
    <row r="97" spans="1:4" ht="15" customHeight="1" x14ac:dyDescent="0.25">
      <c r="A97" s="10"/>
      <c r="B97" s="60" t="s">
        <v>306</v>
      </c>
      <c r="C97" s="12">
        <f>C28+C43+C49+C91+C92+C96</f>
        <v>1909360</v>
      </c>
      <c r="D97" s="12">
        <f>D28+D43+D49+D91+D92+D96</f>
        <v>895097</v>
      </c>
    </row>
    <row r="98" spans="1:4" ht="15" customHeight="1" x14ac:dyDescent="0.25">
      <c r="A98" s="77" t="s">
        <v>307</v>
      </c>
      <c r="B98" s="78"/>
      <c r="C98" s="78"/>
      <c r="D98" s="79"/>
    </row>
    <row r="99" spans="1:4" ht="15" customHeight="1" x14ac:dyDescent="0.25">
      <c r="A99" s="80"/>
      <c r="B99" s="81"/>
      <c r="C99" s="81"/>
      <c r="D99" s="82"/>
    </row>
    <row r="100" spans="1:4" ht="15" customHeight="1" x14ac:dyDescent="0.25">
      <c r="A100" s="10" t="s">
        <v>308</v>
      </c>
      <c r="B100" s="60" t="s">
        <v>309</v>
      </c>
      <c r="C100" s="12"/>
      <c r="D100" s="13"/>
    </row>
    <row r="101" spans="1:4" ht="15" customHeight="1" x14ac:dyDescent="0.25">
      <c r="A101" s="10" t="s">
        <v>310</v>
      </c>
      <c r="B101" s="60" t="s">
        <v>311</v>
      </c>
      <c r="C101" s="12"/>
      <c r="D101" s="13"/>
    </row>
    <row r="102" spans="1:4" ht="15" customHeight="1" x14ac:dyDescent="0.25">
      <c r="A102" s="10" t="s">
        <v>312</v>
      </c>
      <c r="B102" s="60" t="s">
        <v>313</v>
      </c>
      <c r="C102" s="13">
        <v>237151</v>
      </c>
      <c r="D102" s="13">
        <v>237151</v>
      </c>
    </row>
    <row r="103" spans="1:4" ht="15" customHeight="1" x14ac:dyDescent="0.25">
      <c r="A103" s="10" t="s">
        <v>314</v>
      </c>
      <c r="B103" s="60" t="s">
        <v>315</v>
      </c>
      <c r="C103" s="13">
        <v>620567</v>
      </c>
      <c r="D103" s="13">
        <v>1672209</v>
      </c>
    </row>
    <row r="104" spans="1:4" ht="15" customHeight="1" x14ac:dyDescent="0.25">
      <c r="A104" s="10" t="s">
        <v>316</v>
      </c>
      <c r="B104" s="60" t="s">
        <v>317</v>
      </c>
      <c r="C104" s="13"/>
      <c r="D104" s="13"/>
    </row>
    <row r="105" spans="1:4" ht="15" customHeight="1" x14ac:dyDescent="0.25">
      <c r="A105" s="10" t="s">
        <v>318</v>
      </c>
      <c r="B105" s="60" t="s">
        <v>319</v>
      </c>
      <c r="C105" s="13">
        <v>1051642</v>
      </c>
      <c r="D105" s="13">
        <v>-1014263</v>
      </c>
    </row>
    <row r="106" spans="1:4" ht="15" customHeight="1" x14ac:dyDescent="0.25">
      <c r="A106" s="10" t="s">
        <v>320</v>
      </c>
      <c r="B106" s="60" t="s">
        <v>321</v>
      </c>
      <c r="C106" s="12">
        <f>C100+C101+C102+C103+C104+C105</f>
        <v>1909360</v>
      </c>
      <c r="D106" s="12">
        <f>D100+D101+D102+D103+D104+D105</f>
        <v>895097</v>
      </c>
    </row>
    <row r="107" spans="1:4" ht="15" customHeight="1" x14ac:dyDescent="0.25">
      <c r="A107" s="10" t="s">
        <v>322</v>
      </c>
      <c r="B107" s="60" t="s">
        <v>323</v>
      </c>
      <c r="C107" s="12"/>
      <c r="D107" s="13"/>
    </row>
    <row r="108" spans="1:4" ht="30" customHeight="1" x14ac:dyDescent="0.25">
      <c r="A108" s="10" t="s">
        <v>324</v>
      </c>
      <c r="B108" s="60" t="s">
        <v>325</v>
      </c>
      <c r="C108" s="12"/>
      <c r="D108" s="13"/>
    </row>
    <row r="109" spans="1:4" ht="15" customHeight="1" x14ac:dyDescent="0.25">
      <c r="A109" s="10" t="s">
        <v>326</v>
      </c>
      <c r="B109" s="60" t="s">
        <v>327</v>
      </c>
      <c r="C109" s="12"/>
      <c r="D109" s="13"/>
    </row>
    <row r="110" spans="1:4" ht="15" customHeight="1" x14ac:dyDescent="0.25">
      <c r="A110" s="10" t="s">
        <v>328</v>
      </c>
      <c r="B110" s="60" t="s">
        <v>329</v>
      </c>
      <c r="C110" s="12"/>
      <c r="D110" s="13"/>
    </row>
    <row r="111" spans="1:4" ht="15" customHeight="1" x14ac:dyDescent="0.25">
      <c r="A111" s="10" t="s">
        <v>330</v>
      </c>
      <c r="B111" s="60" t="s">
        <v>331</v>
      </c>
      <c r="C111" s="12"/>
      <c r="D111" s="13"/>
    </row>
    <row r="112" spans="1:4" ht="30" customHeight="1" x14ac:dyDescent="0.25">
      <c r="A112" s="10" t="s">
        <v>332</v>
      </c>
      <c r="B112" s="60" t="s">
        <v>333</v>
      </c>
      <c r="C112" s="12"/>
      <c r="D112" s="13"/>
    </row>
    <row r="113" spans="1:4" ht="15" customHeight="1" x14ac:dyDescent="0.25">
      <c r="A113" s="10" t="s">
        <v>334</v>
      </c>
      <c r="B113" s="60" t="s">
        <v>335</v>
      </c>
      <c r="C113" s="12"/>
      <c r="D113" s="13"/>
    </row>
    <row r="114" spans="1:4" ht="15" customHeight="1" x14ac:dyDescent="0.25">
      <c r="A114" s="10" t="s">
        <v>336</v>
      </c>
      <c r="B114" s="60" t="s">
        <v>337</v>
      </c>
      <c r="C114" s="12"/>
      <c r="D114" s="13"/>
    </row>
    <row r="115" spans="1:4" ht="15" customHeight="1" x14ac:dyDescent="0.25">
      <c r="A115" s="10" t="s">
        <v>338</v>
      </c>
      <c r="B115" s="60" t="s">
        <v>339</v>
      </c>
      <c r="C115" s="12"/>
      <c r="D115" s="13"/>
    </row>
    <row r="116" spans="1:4" ht="30" customHeight="1" x14ac:dyDescent="0.25">
      <c r="A116" s="10" t="s">
        <v>340</v>
      </c>
      <c r="B116" s="60" t="s">
        <v>341</v>
      </c>
      <c r="C116" s="12"/>
      <c r="D116" s="13"/>
    </row>
    <row r="117" spans="1:4" ht="15" customHeight="1" x14ac:dyDescent="0.25">
      <c r="A117" s="10" t="s">
        <v>342</v>
      </c>
      <c r="B117" s="60" t="s">
        <v>343</v>
      </c>
      <c r="C117" s="12"/>
      <c r="D117" s="13"/>
    </row>
    <row r="118" spans="1:4" ht="30" customHeight="1" x14ac:dyDescent="0.25">
      <c r="A118" s="10" t="s">
        <v>344</v>
      </c>
      <c r="B118" s="60" t="s">
        <v>345</v>
      </c>
      <c r="C118" s="12"/>
      <c r="D118" s="13"/>
    </row>
    <row r="119" spans="1:4" ht="30" customHeight="1" x14ac:dyDescent="0.25">
      <c r="A119" s="10" t="s">
        <v>346</v>
      </c>
      <c r="B119" s="60" t="s">
        <v>347</v>
      </c>
      <c r="C119" s="12"/>
      <c r="D119" s="13"/>
    </row>
    <row r="120" spans="1:4" ht="30" customHeight="1" x14ac:dyDescent="0.25">
      <c r="A120" s="10" t="s">
        <v>348</v>
      </c>
      <c r="B120" s="60" t="s">
        <v>349</v>
      </c>
      <c r="C120" s="12"/>
      <c r="D120" s="13"/>
    </row>
    <row r="121" spans="1:4" ht="30" customHeight="1" x14ac:dyDescent="0.25">
      <c r="A121" s="10" t="s">
        <v>350</v>
      </c>
      <c r="B121" s="60" t="s">
        <v>351</v>
      </c>
      <c r="C121" s="12"/>
      <c r="D121" s="13"/>
    </row>
    <row r="122" spans="1:4" ht="30" customHeight="1" x14ac:dyDescent="0.25">
      <c r="A122" s="10" t="s">
        <v>352</v>
      </c>
      <c r="B122" s="60" t="s">
        <v>353</v>
      </c>
      <c r="C122" s="12"/>
      <c r="D122" s="13"/>
    </row>
    <row r="123" spans="1:4" ht="30" customHeight="1" x14ac:dyDescent="0.25">
      <c r="A123" s="10" t="s">
        <v>354</v>
      </c>
      <c r="B123" s="60" t="s">
        <v>355</v>
      </c>
      <c r="C123" s="12"/>
      <c r="D123" s="13"/>
    </row>
    <row r="124" spans="1:4" ht="30" customHeight="1" x14ac:dyDescent="0.25">
      <c r="A124" s="10" t="s">
        <v>356</v>
      </c>
      <c r="B124" s="60" t="s">
        <v>357</v>
      </c>
      <c r="C124" s="12"/>
      <c r="D124" s="13"/>
    </row>
    <row r="125" spans="1:4" ht="30" customHeight="1" x14ac:dyDescent="0.25">
      <c r="A125" s="10" t="s">
        <v>358</v>
      </c>
      <c r="B125" s="60" t="s">
        <v>359</v>
      </c>
      <c r="C125" s="12"/>
      <c r="D125" s="13"/>
    </row>
    <row r="126" spans="1:4" ht="15" customHeight="1" x14ac:dyDescent="0.25">
      <c r="A126" s="10" t="s">
        <v>360</v>
      </c>
      <c r="B126" s="60" t="s">
        <v>361</v>
      </c>
      <c r="C126" s="12"/>
      <c r="D126" s="13"/>
    </row>
    <row r="127" spans="1:4" ht="15" customHeight="1" x14ac:dyDescent="0.25">
      <c r="A127" s="10" t="s">
        <v>362</v>
      </c>
      <c r="B127" s="60" t="s">
        <v>363</v>
      </c>
      <c r="C127" s="12"/>
      <c r="D127" s="13"/>
    </row>
    <row r="128" spans="1:4" ht="30" customHeight="1" x14ac:dyDescent="0.25">
      <c r="A128" s="10" t="s">
        <v>364</v>
      </c>
      <c r="B128" s="60" t="s">
        <v>365</v>
      </c>
      <c r="C128" s="12"/>
      <c r="D128" s="13"/>
    </row>
    <row r="129" spans="1:4" ht="15" customHeight="1" x14ac:dyDescent="0.25">
      <c r="A129" s="10" t="s">
        <v>366</v>
      </c>
      <c r="B129" s="60" t="s">
        <v>367</v>
      </c>
      <c r="C129" s="12"/>
      <c r="D129" s="13"/>
    </row>
    <row r="130" spans="1:4" ht="15" customHeight="1" x14ac:dyDescent="0.25">
      <c r="A130" s="10" t="s">
        <v>368</v>
      </c>
      <c r="B130" s="60" t="s">
        <v>369</v>
      </c>
      <c r="C130" s="12"/>
      <c r="D130" s="13"/>
    </row>
    <row r="131" spans="1:4" ht="15" customHeight="1" x14ac:dyDescent="0.25">
      <c r="A131" s="10" t="s">
        <v>370</v>
      </c>
      <c r="B131" s="60" t="s">
        <v>371</v>
      </c>
      <c r="C131" s="12"/>
      <c r="D131" s="13"/>
    </row>
    <row r="132" spans="1:4" ht="30" customHeight="1" x14ac:dyDescent="0.25">
      <c r="A132" s="10" t="s">
        <v>372</v>
      </c>
      <c r="B132" s="60" t="s">
        <v>373</v>
      </c>
      <c r="C132" s="12"/>
      <c r="D132" s="13"/>
    </row>
    <row r="133" spans="1:4" ht="15" customHeight="1" x14ac:dyDescent="0.25">
      <c r="A133" s="10" t="s">
        <v>374</v>
      </c>
      <c r="B133" s="60" t="s">
        <v>375</v>
      </c>
      <c r="C133" s="12"/>
      <c r="D133" s="13"/>
    </row>
    <row r="134" spans="1:4" ht="15" customHeight="1" x14ac:dyDescent="0.25">
      <c r="A134" s="10" t="s">
        <v>376</v>
      </c>
      <c r="B134" s="60" t="s">
        <v>377</v>
      </c>
      <c r="C134" s="12"/>
      <c r="D134" s="13"/>
    </row>
    <row r="135" spans="1:4" ht="15" customHeight="1" x14ac:dyDescent="0.25">
      <c r="A135" s="10" t="s">
        <v>378</v>
      </c>
      <c r="B135" s="60" t="s">
        <v>379</v>
      </c>
      <c r="C135" s="12"/>
      <c r="D135" s="13"/>
    </row>
    <row r="136" spans="1:4" ht="30" customHeight="1" x14ac:dyDescent="0.25">
      <c r="A136" s="10" t="s">
        <v>380</v>
      </c>
      <c r="B136" s="60" t="s">
        <v>381</v>
      </c>
      <c r="C136" s="12"/>
      <c r="D136" s="13"/>
    </row>
    <row r="137" spans="1:4" ht="15" customHeight="1" x14ac:dyDescent="0.25">
      <c r="A137" s="10" t="s">
        <v>382</v>
      </c>
      <c r="B137" s="60" t="s">
        <v>383</v>
      </c>
      <c r="C137" s="12"/>
      <c r="D137" s="13"/>
    </row>
    <row r="138" spans="1:4" ht="30" customHeight="1" x14ac:dyDescent="0.25">
      <c r="A138" s="10" t="s">
        <v>384</v>
      </c>
      <c r="B138" s="60" t="s">
        <v>385</v>
      </c>
      <c r="C138" s="12"/>
      <c r="D138" s="13"/>
    </row>
    <row r="139" spans="1:4" ht="30" customHeight="1" x14ac:dyDescent="0.25">
      <c r="A139" s="10" t="s">
        <v>386</v>
      </c>
      <c r="B139" s="60" t="s">
        <v>387</v>
      </c>
      <c r="C139" s="12"/>
      <c r="D139" s="13"/>
    </row>
    <row r="140" spans="1:4" ht="30" customHeight="1" x14ac:dyDescent="0.25">
      <c r="A140" s="10" t="s">
        <v>388</v>
      </c>
      <c r="B140" s="60" t="s">
        <v>389</v>
      </c>
      <c r="C140" s="12"/>
      <c r="D140" s="13"/>
    </row>
    <row r="141" spans="1:4" ht="30" customHeight="1" x14ac:dyDescent="0.25">
      <c r="A141" s="10" t="s">
        <v>390</v>
      </c>
      <c r="B141" s="60" t="s">
        <v>391</v>
      </c>
      <c r="C141" s="12"/>
      <c r="D141" s="13"/>
    </row>
    <row r="142" spans="1:4" ht="30" customHeight="1" x14ac:dyDescent="0.25">
      <c r="A142" s="10" t="s">
        <v>392</v>
      </c>
      <c r="B142" s="60" t="s">
        <v>393</v>
      </c>
      <c r="C142" s="12"/>
      <c r="D142" s="13"/>
    </row>
    <row r="143" spans="1:4" ht="30" customHeight="1" x14ac:dyDescent="0.25">
      <c r="A143" s="10" t="s">
        <v>394</v>
      </c>
      <c r="B143" s="60" t="s">
        <v>395</v>
      </c>
      <c r="C143" s="12"/>
      <c r="D143" s="13"/>
    </row>
    <row r="144" spans="1:4" ht="30" customHeight="1" x14ac:dyDescent="0.25">
      <c r="A144" s="10" t="s">
        <v>396</v>
      </c>
      <c r="B144" s="60" t="s">
        <v>397</v>
      </c>
      <c r="C144" s="12"/>
      <c r="D144" s="13"/>
    </row>
    <row r="145" spans="1:4" ht="30" customHeight="1" x14ac:dyDescent="0.25">
      <c r="A145" s="10" t="s">
        <v>398</v>
      </c>
      <c r="B145" s="60" t="s">
        <v>399</v>
      </c>
      <c r="C145" s="12"/>
      <c r="D145" s="13"/>
    </row>
    <row r="146" spans="1:4" ht="15" customHeight="1" x14ac:dyDescent="0.25">
      <c r="A146" s="10" t="s">
        <v>400</v>
      </c>
      <c r="B146" s="60" t="s">
        <v>401</v>
      </c>
      <c r="C146" s="12"/>
      <c r="D146" s="13"/>
    </row>
    <row r="147" spans="1:4" ht="15" customHeight="1" x14ac:dyDescent="0.25">
      <c r="A147" s="10" t="s">
        <v>402</v>
      </c>
      <c r="B147" s="60" t="s">
        <v>403</v>
      </c>
      <c r="C147" s="12"/>
      <c r="D147" s="13"/>
    </row>
    <row r="148" spans="1:4" ht="15" customHeight="1" x14ac:dyDescent="0.25">
      <c r="A148" s="10" t="s">
        <v>404</v>
      </c>
      <c r="B148" s="60" t="s">
        <v>281</v>
      </c>
      <c r="C148" s="12"/>
      <c r="D148" s="13"/>
    </row>
    <row r="149" spans="1:4" ht="15" customHeight="1" x14ac:dyDescent="0.25">
      <c r="A149" s="10" t="s">
        <v>405</v>
      </c>
      <c r="B149" s="60" t="s">
        <v>406</v>
      </c>
      <c r="C149" s="12"/>
      <c r="D149" s="13"/>
    </row>
    <row r="150" spans="1:4" ht="15" customHeight="1" x14ac:dyDescent="0.25">
      <c r="A150" s="10" t="s">
        <v>407</v>
      </c>
      <c r="B150" s="60" t="s">
        <v>408</v>
      </c>
      <c r="C150" s="12"/>
      <c r="D150" s="13"/>
    </row>
    <row r="151" spans="1:4" ht="15" customHeight="1" x14ac:dyDescent="0.25">
      <c r="A151" s="10" t="s">
        <v>409</v>
      </c>
      <c r="B151" s="60" t="s">
        <v>410</v>
      </c>
      <c r="C151" s="12"/>
      <c r="D151" s="13"/>
    </row>
    <row r="152" spans="1:4" ht="30" customHeight="1" x14ac:dyDescent="0.25">
      <c r="A152" s="10" t="s">
        <v>411</v>
      </c>
      <c r="B152" s="60" t="s">
        <v>289</v>
      </c>
      <c r="C152" s="12"/>
      <c r="D152" s="13"/>
    </row>
    <row r="153" spans="1:4" ht="15" customHeight="1" x14ac:dyDescent="0.25">
      <c r="A153" s="10" t="s">
        <v>412</v>
      </c>
      <c r="B153" s="60" t="s">
        <v>413</v>
      </c>
      <c r="C153" s="12"/>
      <c r="D153" s="13"/>
    </row>
    <row r="154" spans="1:4" ht="15" customHeight="1" x14ac:dyDescent="0.25">
      <c r="A154" s="10" t="s">
        <v>414</v>
      </c>
      <c r="B154" s="60" t="s">
        <v>415</v>
      </c>
      <c r="C154" s="12"/>
      <c r="D154" s="13"/>
    </row>
    <row r="155" spans="1:4" ht="15" customHeight="1" x14ac:dyDescent="0.25">
      <c r="A155" s="10" t="s">
        <v>416</v>
      </c>
      <c r="B155" s="60" t="s">
        <v>417</v>
      </c>
      <c r="C155" s="12"/>
      <c r="D155" s="13"/>
    </row>
    <row r="156" spans="1:4" ht="15" customHeight="1" x14ac:dyDescent="0.25">
      <c r="A156" s="10" t="s">
        <v>418</v>
      </c>
      <c r="B156" s="60" t="s">
        <v>419</v>
      </c>
      <c r="C156" s="12"/>
      <c r="D156" s="13"/>
    </row>
    <row r="157" spans="1:4" ht="15" customHeight="1" x14ac:dyDescent="0.25">
      <c r="A157" s="10" t="s">
        <v>420</v>
      </c>
      <c r="B157" s="60" t="s">
        <v>421</v>
      </c>
      <c r="C157" s="12"/>
      <c r="D157" s="13"/>
    </row>
    <row r="158" spans="1:4" ht="15" customHeight="1" x14ac:dyDescent="0.25">
      <c r="A158" s="10" t="s">
        <v>422</v>
      </c>
      <c r="B158" s="60" t="s">
        <v>423</v>
      </c>
      <c r="C158" s="12"/>
      <c r="D158" s="13"/>
    </row>
    <row r="159" spans="1:4" ht="15" customHeight="1" x14ac:dyDescent="0.25">
      <c r="A159" s="10" t="s">
        <v>424</v>
      </c>
      <c r="B159" s="60" t="s">
        <v>425</v>
      </c>
      <c r="C159" s="12"/>
      <c r="D159" s="13"/>
    </row>
    <row r="160" spans="1:4" ht="15" customHeight="1" x14ac:dyDescent="0.25">
      <c r="A160" s="10" t="s">
        <v>426</v>
      </c>
      <c r="B160" s="60" t="s">
        <v>427</v>
      </c>
      <c r="C160" s="12"/>
      <c r="D160" s="13"/>
    </row>
    <row r="161" spans="1:4" ht="15" customHeight="1" x14ac:dyDescent="0.25">
      <c r="A161" s="10" t="s">
        <v>428</v>
      </c>
      <c r="B161" s="60" t="s">
        <v>429</v>
      </c>
      <c r="C161" s="12"/>
      <c r="D161" s="13"/>
    </row>
    <row r="162" spans="1:4" ht="15" customHeight="1" thickBot="1" x14ac:dyDescent="0.3">
      <c r="A162" s="14"/>
      <c r="B162" s="61" t="s">
        <v>430</v>
      </c>
      <c r="C162" s="62">
        <f>C161+C155+C106</f>
        <v>1909360</v>
      </c>
      <c r="D162" s="52">
        <f>D161+D157+D156+D155+D106</f>
        <v>895097</v>
      </c>
    </row>
  </sheetData>
  <mergeCells count="4">
    <mergeCell ref="A1:D1"/>
    <mergeCell ref="A2:D2"/>
    <mergeCell ref="A6:D6"/>
    <mergeCell ref="A98:D99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Header>&amp;C&amp;A</oddHeader>
  </headerFooter>
  <rowBreaks count="1" manualBreakCount="1">
    <brk id="9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view="pageLayout" zoomScaleNormal="100" workbookViewId="0">
      <selection activeCell="D31" sqref="D31"/>
    </sheetView>
  </sheetViews>
  <sheetFormatPr defaultRowHeight="15" x14ac:dyDescent="0.25"/>
  <cols>
    <col min="1" max="1" width="7.7109375" bestFit="1" customWidth="1"/>
    <col min="2" max="2" width="71.42578125" bestFit="1" customWidth="1"/>
    <col min="3" max="4" width="16.7109375" style="18" bestFit="1" customWidth="1"/>
  </cols>
  <sheetData>
    <row r="1" spans="1:4" ht="18.75" x14ac:dyDescent="0.25">
      <c r="A1" s="83" t="s">
        <v>431</v>
      </c>
      <c r="B1" s="83"/>
      <c r="C1" s="83"/>
      <c r="D1" s="83"/>
    </row>
    <row r="2" spans="1:4" ht="18.75" x14ac:dyDescent="0.25">
      <c r="A2" s="83" t="s">
        <v>1</v>
      </c>
      <c r="B2" s="83"/>
      <c r="C2" s="83"/>
      <c r="D2" s="83"/>
    </row>
    <row r="3" spans="1:4" ht="15.75" thickBot="1" x14ac:dyDescent="0.3">
      <c r="D3" s="18" t="s">
        <v>4</v>
      </c>
    </row>
    <row r="4" spans="1:4" x14ac:dyDescent="0.25">
      <c r="A4" s="46" t="s">
        <v>86</v>
      </c>
      <c r="B4" s="47" t="s">
        <v>47</v>
      </c>
      <c r="C4" s="55" t="s">
        <v>127</v>
      </c>
      <c r="D4" s="56" t="s">
        <v>128</v>
      </c>
    </row>
    <row r="5" spans="1:4" x14ac:dyDescent="0.25">
      <c r="A5" s="49">
        <v>1</v>
      </c>
      <c r="B5" s="50">
        <v>2</v>
      </c>
      <c r="C5" s="58">
        <v>3</v>
      </c>
      <c r="D5" s="59">
        <v>4</v>
      </c>
    </row>
    <row r="6" spans="1:4" x14ac:dyDescent="0.25">
      <c r="A6" s="10" t="s">
        <v>432</v>
      </c>
      <c r="B6" s="11" t="s">
        <v>433</v>
      </c>
      <c r="C6" s="12"/>
      <c r="D6" s="13"/>
    </row>
    <row r="7" spans="1:4" x14ac:dyDescent="0.25">
      <c r="A7" s="10" t="s">
        <v>434</v>
      </c>
      <c r="B7" s="11" t="s">
        <v>435</v>
      </c>
      <c r="C7" s="13">
        <v>79</v>
      </c>
      <c r="D7" s="13">
        <v>0</v>
      </c>
    </row>
    <row r="8" spans="1:4" x14ac:dyDescent="0.25">
      <c r="A8" s="10" t="s">
        <v>436</v>
      </c>
      <c r="B8" s="11" t="s">
        <v>437</v>
      </c>
      <c r="C8" s="13"/>
      <c r="D8" s="13"/>
    </row>
    <row r="9" spans="1:4" x14ac:dyDescent="0.25">
      <c r="A9" s="10" t="s">
        <v>438</v>
      </c>
      <c r="B9" s="11" t="s">
        <v>439</v>
      </c>
      <c r="C9" s="13">
        <f>SUM(C6:C8)</f>
        <v>79</v>
      </c>
      <c r="D9" s="13">
        <f>SUM(D6:D8)</f>
        <v>0</v>
      </c>
    </row>
    <row r="10" spans="1:4" x14ac:dyDescent="0.25">
      <c r="A10" s="10" t="s">
        <v>440</v>
      </c>
      <c r="B10" s="11" t="s">
        <v>441</v>
      </c>
      <c r="C10" s="13"/>
      <c r="D10" s="13"/>
    </row>
    <row r="11" spans="1:4" x14ac:dyDescent="0.25">
      <c r="A11" s="10" t="s">
        <v>442</v>
      </c>
      <c r="B11" s="11" t="s">
        <v>443</v>
      </c>
      <c r="C11" s="13"/>
      <c r="D11" s="13"/>
    </row>
    <row r="12" spans="1:4" x14ac:dyDescent="0.25">
      <c r="A12" s="10" t="s">
        <v>444</v>
      </c>
      <c r="B12" s="11" t="s">
        <v>445</v>
      </c>
      <c r="C12" s="13"/>
      <c r="D12" s="13"/>
    </row>
    <row r="13" spans="1:4" x14ac:dyDescent="0.25">
      <c r="A13" s="10" t="s">
        <v>446</v>
      </c>
      <c r="B13" s="11" t="s">
        <v>447</v>
      </c>
      <c r="C13" s="13">
        <v>59543424</v>
      </c>
      <c r="D13" s="13">
        <v>54987375</v>
      </c>
    </row>
    <row r="14" spans="1:4" x14ac:dyDescent="0.25">
      <c r="A14" s="10" t="s">
        <v>448</v>
      </c>
      <c r="B14" s="11" t="s">
        <v>449</v>
      </c>
      <c r="C14" s="13">
        <v>991356</v>
      </c>
      <c r="D14" s="13">
        <v>0</v>
      </c>
    </row>
    <row r="15" spans="1:4" x14ac:dyDescent="0.25">
      <c r="A15" s="63" t="s">
        <v>450</v>
      </c>
      <c r="B15" s="11" t="s">
        <v>451</v>
      </c>
      <c r="C15" s="13"/>
      <c r="D15" s="13"/>
    </row>
    <row r="16" spans="1:4" x14ac:dyDescent="0.25">
      <c r="A16" s="63" t="s">
        <v>452</v>
      </c>
      <c r="B16" s="11" t="s">
        <v>453</v>
      </c>
      <c r="C16" s="13">
        <v>56</v>
      </c>
      <c r="D16" s="13">
        <v>2400</v>
      </c>
    </row>
    <row r="17" spans="1:4" x14ac:dyDescent="0.25">
      <c r="A17" s="10" t="s">
        <v>454</v>
      </c>
      <c r="B17" s="11" t="s">
        <v>455</v>
      </c>
      <c r="C17" s="13">
        <f>SUM(C13:C16)</f>
        <v>60534836</v>
      </c>
      <c r="D17" s="13">
        <f>SUM(D13:D16)</f>
        <v>54989775</v>
      </c>
    </row>
    <row r="18" spans="1:4" x14ac:dyDescent="0.25">
      <c r="A18" s="10" t="s">
        <v>452</v>
      </c>
      <c r="B18" s="11" t="s">
        <v>456</v>
      </c>
      <c r="C18" s="13">
        <v>77381</v>
      </c>
      <c r="D18" s="13">
        <v>211772</v>
      </c>
    </row>
    <row r="19" spans="1:4" x14ac:dyDescent="0.25">
      <c r="A19" s="10" t="s">
        <v>457</v>
      </c>
      <c r="B19" s="11" t="s">
        <v>458</v>
      </c>
      <c r="C19" s="13">
        <v>4489934</v>
      </c>
      <c r="D19" s="13">
        <v>3852151</v>
      </c>
    </row>
    <row r="20" spans="1:4" x14ac:dyDescent="0.25">
      <c r="A20" s="10" t="s">
        <v>459</v>
      </c>
      <c r="B20" s="11" t="s">
        <v>460</v>
      </c>
      <c r="C20" s="13"/>
      <c r="D20" s="13"/>
    </row>
    <row r="21" spans="1:4" x14ac:dyDescent="0.25">
      <c r="A21" s="10" t="s">
        <v>461</v>
      </c>
      <c r="B21" s="11" t="s">
        <v>462</v>
      </c>
      <c r="C21" s="13"/>
      <c r="D21" s="13"/>
    </row>
    <row r="22" spans="1:4" x14ac:dyDescent="0.25">
      <c r="A22" s="10" t="s">
        <v>463</v>
      </c>
      <c r="B22" s="11" t="s">
        <v>464</v>
      </c>
      <c r="C22" s="13">
        <f>SUM(C18:C19)</f>
        <v>4567315</v>
      </c>
      <c r="D22" s="13">
        <f>SUM(D18:D19)</f>
        <v>4063923</v>
      </c>
    </row>
    <row r="23" spans="1:4" x14ac:dyDescent="0.25">
      <c r="A23" s="10" t="s">
        <v>465</v>
      </c>
      <c r="B23" s="11" t="s">
        <v>466</v>
      </c>
      <c r="C23" s="13">
        <v>37569687</v>
      </c>
      <c r="D23" s="13">
        <v>37524642</v>
      </c>
    </row>
    <row r="24" spans="1:4" x14ac:dyDescent="0.25">
      <c r="A24" s="10" t="s">
        <v>467</v>
      </c>
      <c r="B24" s="11" t="s">
        <v>468</v>
      </c>
      <c r="C24" s="13">
        <v>5684669</v>
      </c>
      <c r="D24" s="13">
        <v>4804885</v>
      </c>
    </row>
    <row r="25" spans="1:4" x14ac:dyDescent="0.25">
      <c r="A25" s="10" t="s">
        <v>469</v>
      </c>
      <c r="B25" s="11" t="s">
        <v>470</v>
      </c>
      <c r="C25" s="13">
        <v>11433440</v>
      </c>
      <c r="D25" s="13">
        <v>9450287</v>
      </c>
    </row>
    <row r="26" spans="1:4" x14ac:dyDescent="0.25">
      <c r="A26" s="10" t="s">
        <v>471</v>
      </c>
      <c r="B26" s="11" t="s">
        <v>472</v>
      </c>
      <c r="C26" s="13">
        <f>SUM(C23:C25)</f>
        <v>54687796</v>
      </c>
      <c r="D26" s="13">
        <f>SUM(D23:D25)</f>
        <v>51779814</v>
      </c>
    </row>
    <row r="27" spans="1:4" x14ac:dyDescent="0.25">
      <c r="A27" s="10" t="s">
        <v>473</v>
      </c>
      <c r="B27" s="11" t="s">
        <v>474</v>
      </c>
      <c r="C27" s="13"/>
      <c r="D27" s="13"/>
    </row>
    <row r="28" spans="1:4" x14ac:dyDescent="0.25">
      <c r="A28" s="10" t="s">
        <v>475</v>
      </c>
      <c r="B28" s="11" t="s">
        <v>476</v>
      </c>
      <c r="C28" s="13">
        <v>228466</v>
      </c>
      <c r="D28" s="13">
        <v>160372</v>
      </c>
    </row>
    <row r="29" spans="1:4" x14ac:dyDescent="0.25">
      <c r="A29" s="10" t="s">
        <v>170</v>
      </c>
      <c r="B29" s="11" t="s">
        <v>477</v>
      </c>
      <c r="C29" s="13">
        <f>C9+C12+C17-(C22+C26+C27+C28)</f>
        <v>1051338</v>
      </c>
      <c r="D29" s="13">
        <f>D9+D12+D17-(D22+D26+D27+D28)</f>
        <v>-1014334</v>
      </c>
    </row>
    <row r="30" spans="1:4" x14ac:dyDescent="0.25">
      <c r="A30" s="10" t="s">
        <v>478</v>
      </c>
      <c r="B30" s="11" t="s">
        <v>479</v>
      </c>
      <c r="C30" s="13"/>
      <c r="D30" s="13"/>
    </row>
    <row r="31" spans="1:4" x14ac:dyDescent="0.25">
      <c r="A31" s="10" t="s">
        <v>480</v>
      </c>
      <c r="B31" s="11" t="s">
        <v>481</v>
      </c>
      <c r="C31" s="13">
        <v>304</v>
      </c>
      <c r="D31" s="13">
        <v>71</v>
      </c>
    </row>
    <row r="32" spans="1:4" x14ac:dyDescent="0.25">
      <c r="A32" s="10" t="s">
        <v>482</v>
      </c>
      <c r="B32" s="11" t="s">
        <v>483</v>
      </c>
      <c r="C32" s="13"/>
      <c r="D32" s="13"/>
    </row>
    <row r="33" spans="1:4" x14ac:dyDescent="0.25">
      <c r="A33" s="10" t="s">
        <v>484</v>
      </c>
      <c r="B33" s="11" t="s">
        <v>485</v>
      </c>
      <c r="C33" s="13"/>
      <c r="D33" s="13"/>
    </row>
    <row r="34" spans="1:4" x14ac:dyDescent="0.25">
      <c r="A34" s="10" t="s">
        <v>486</v>
      </c>
      <c r="B34" s="11" t="s">
        <v>487</v>
      </c>
      <c r="C34" s="13">
        <v>304</v>
      </c>
      <c r="D34" s="13">
        <v>71</v>
      </c>
    </row>
    <row r="35" spans="1:4" x14ac:dyDescent="0.25">
      <c r="A35" s="10" t="s">
        <v>488</v>
      </c>
      <c r="B35" s="11" t="s">
        <v>489</v>
      </c>
      <c r="C35" s="13"/>
      <c r="D35" s="13"/>
    </row>
    <row r="36" spans="1:4" x14ac:dyDescent="0.25">
      <c r="A36" s="10" t="s">
        <v>490</v>
      </c>
      <c r="B36" s="11" t="s">
        <v>491</v>
      </c>
      <c r="C36" s="13"/>
      <c r="D36" s="13"/>
    </row>
    <row r="37" spans="1:4" x14ac:dyDescent="0.25">
      <c r="A37" s="10" t="s">
        <v>492</v>
      </c>
      <c r="B37" s="11" t="s">
        <v>493</v>
      </c>
      <c r="C37" s="13"/>
      <c r="D37" s="13"/>
    </row>
    <row r="38" spans="1:4" x14ac:dyDescent="0.25">
      <c r="A38" s="10" t="s">
        <v>494</v>
      </c>
      <c r="B38" s="11" t="s">
        <v>495</v>
      </c>
      <c r="C38" s="13"/>
      <c r="D38" s="13"/>
    </row>
    <row r="39" spans="1:4" x14ac:dyDescent="0.25">
      <c r="A39" s="10" t="s">
        <v>496</v>
      </c>
      <c r="B39" s="11" t="s">
        <v>497</v>
      </c>
      <c r="C39" s="13"/>
      <c r="D39" s="13"/>
    </row>
    <row r="40" spans="1:4" x14ac:dyDescent="0.25">
      <c r="A40" s="10" t="s">
        <v>198</v>
      </c>
      <c r="B40" s="11" t="s">
        <v>498</v>
      </c>
      <c r="C40" s="13">
        <f>C34-C39</f>
        <v>304</v>
      </c>
      <c r="D40" s="13">
        <f>D34-D39</f>
        <v>71</v>
      </c>
    </row>
    <row r="41" spans="1:4" ht="15.75" thickBot="1" x14ac:dyDescent="0.3">
      <c r="A41" s="14" t="s">
        <v>499</v>
      </c>
      <c r="B41" s="15" t="s">
        <v>500</v>
      </c>
      <c r="C41" s="52">
        <f>C29+C40</f>
        <v>1051642</v>
      </c>
      <c r="D41" s="52">
        <f>D29+D40</f>
        <v>-1014263</v>
      </c>
    </row>
  </sheetData>
  <mergeCells count="2">
    <mergeCell ref="A1:D1"/>
    <mergeCell ref="A2:D2"/>
  </mergeCells>
  <pageMargins left="0.7" right="0.7" top="0.75" bottom="0.75" header="0.3" footer="0.3"/>
  <pageSetup paperSize="9" scale="77" orientation="portrait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</vt:i4>
      </vt:variant>
    </vt:vector>
  </HeadingPairs>
  <TitlesOfParts>
    <vt:vector size="7" baseType="lpstr">
      <vt:lpstr>1. melléklet </vt:lpstr>
      <vt:lpstr>2.1.melléklet</vt:lpstr>
      <vt:lpstr>2.2 melléklet</vt:lpstr>
      <vt:lpstr>3. melléklet</vt:lpstr>
      <vt:lpstr>4. melléklet</vt:lpstr>
      <vt:lpstr>5. melléklet</vt:lpstr>
      <vt:lpstr>'4. melléklet'!Nyomtatási_cím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Füle Mária</dc:creator>
  <cp:lastModifiedBy>Füle Mária</cp:lastModifiedBy>
  <cp:lastPrinted>2017-05-30T13:25:45Z</cp:lastPrinted>
  <dcterms:created xsi:type="dcterms:W3CDTF">2017-05-25T09:34:13Z</dcterms:created>
  <dcterms:modified xsi:type="dcterms:W3CDTF">2018-05-15T13:48:40Z</dcterms:modified>
</cp:coreProperties>
</file>